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4780" windowHeight="12420"/>
  </bookViews>
  <sheets>
    <sheet name="Amb" sheetId="1" r:id="rId1"/>
    <sheet name="Ricoveri" sheetId="2" r:id="rId2"/>
  </sheets>
  <calcPr calcId="124519"/>
</workbook>
</file>

<file path=xl/calcChain.xml><?xml version="1.0" encoding="utf-8"?>
<calcChain xmlns="http://schemas.openxmlformats.org/spreadsheetml/2006/main">
  <c r="C66" i="1"/>
  <c r="E66" s="1"/>
  <c r="C65"/>
  <c r="E65" s="1"/>
  <c r="C61"/>
  <c r="E61" s="1"/>
  <c r="C13"/>
  <c r="E13" s="1"/>
  <c r="E4"/>
  <c r="E5"/>
  <c r="E6"/>
  <c r="E7"/>
  <c r="E8"/>
  <c r="E9"/>
  <c r="E10"/>
  <c r="E11"/>
  <c r="E12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2"/>
  <c r="E63"/>
  <c r="E64"/>
  <c r="E67"/>
  <c r="E68"/>
  <c r="E69"/>
  <c r="E70"/>
  <c r="E71"/>
  <c r="E72"/>
  <c r="E73"/>
  <c r="E74"/>
  <c r="E75"/>
  <c r="E76"/>
  <c r="E77"/>
  <c r="E78"/>
  <c r="E79"/>
  <c r="E80"/>
  <c r="E81"/>
  <c r="E83"/>
  <c r="E84"/>
  <c r="E66" i="2"/>
  <c r="E67"/>
  <c r="E68"/>
  <c r="E69"/>
  <c r="E70"/>
  <c r="E71"/>
  <c r="E72"/>
  <c r="E64"/>
  <c r="E65"/>
  <c r="D85" i="1" l="1"/>
  <c r="C85"/>
  <c r="E3"/>
  <c r="E85" l="1"/>
  <c r="E3" i="2"/>
  <c r="E4"/>
  <c r="E5"/>
  <c r="E6"/>
  <c r="E7"/>
  <c r="E8"/>
  <c r="E9"/>
  <c r="E10"/>
  <c r="E11"/>
  <c r="E12"/>
  <c r="E13"/>
  <c r="E14"/>
  <c r="E15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</calcChain>
</file>

<file path=xl/sharedStrings.xml><?xml version="1.0" encoding="utf-8"?>
<sst xmlns="http://schemas.openxmlformats.org/spreadsheetml/2006/main" count="161" uniqueCount="116">
  <si>
    <t>SSN</t>
  </si>
  <si>
    <t>5-Libera Professione</t>
  </si>
  <si>
    <t>Unità di Budget</t>
  </si>
  <si>
    <t>414-Neuropsichiatria infantile</t>
  </si>
  <si>
    <t>415-Audiovestibologia pediatrica</t>
  </si>
  <si>
    <t>416-Laboratorio analisi - SMEL specializzato in citogenetica e genetica medica</t>
  </si>
  <si>
    <t>420c-Oncoematologia pediatrica</t>
  </si>
  <si>
    <t>422-Urologia pediatrica</t>
  </si>
  <si>
    <t>436b-Ortopedia e traumatologia - Luino</t>
  </si>
  <si>
    <t>437-Odontostomatologia</t>
  </si>
  <si>
    <t>438-Neuroradiologia</t>
  </si>
  <si>
    <t>439-Urologia</t>
  </si>
  <si>
    <t>440-Otorinolaringoiatria</t>
  </si>
  <si>
    <t>442-Oculistica</t>
  </si>
  <si>
    <t>443-Neurochirurgia</t>
  </si>
  <si>
    <t>446-Ematologia</t>
  </si>
  <si>
    <t>447a-Endocrinologia</t>
  </si>
  <si>
    <t>447b-Diabetologia</t>
  </si>
  <si>
    <t>448-Nefrologia e Dialisi</t>
  </si>
  <si>
    <t>449-Dermatologia</t>
  </si>
  <si>
    <t>450-Gastroenterologia ed endoscopia digestiva</t>
  </si>
  <si>
    <t>451-Oncologia</t>
  </si>
  <si>
    <t>452a-Pneumologia</t>
  </si>
  <si>
    <t>453-Radioterapia</t>
  </si>
  <si>
    <t>454-Reumatologia</t>
  </si>
  <si>
    <t>456-Malattie infettive e tropicali</t>
  </si>
  <si>
    <t>457-Neurologia e stroke unit</t>
  </si>
  <si>
    <t>458b-Recupero e rieducazione funzionale - Luino</t>
  </si>
  <si>
    <t>464-Medicina del lavoro preventiva e tossicologia</t>
  </si>
  <si>
    <t>465-Radiologia Varese</t>
  </si>
  <si>
    <t>468-Laboratorio analisi chimico-cliniche</t>
  </si>
  <si>
    <t>469-Laboratorio Microbiologia</t>
  </si>
  <si>
    <t>470-Immunoematologia e medicina trasfusionale</t>
  </si>
  <si>
    <t>471-Medicina nucleare</t>
  </si>
  <si>
    <t>476-Cardiochirurgia</t>
  </si>
  <si>
    <t>482-Psichiatria Verbano</t>
  </si>
  <si>
    <t>483-Psichiatria Varese</t>
  </si>
  <si>
    <t>486-Psicologia</t>
  </si>
  <si>
    <t>487-Breast unit</t>
  </si>
  <si>
    <t>490a-Direzione medica Presidio di Varese</t>
  </si>
  <si>
    <t>700-Cardiologia - Tradate</t>
  </si>
  <si>
    <t>702-Recupero e rieducazione funzionale - Tradate</t>
  </si>
  <si>
    <t>705-Nefrologia - Tradate</t>
  </si>
  <si>
    <t>709-Ortopedia e traumatologia - Tradate</t>
  </si>
  <si>
    <t>712-Pediatria - Tradate</t>
  </si>
  <si>
    <t>Totale</t>
  </si>
  <si>
    <t>UNIT_BUDGET</t>
  </si>
  <si>
    <t>460b-Medicina generale Luino Subacuti</t>
  </si>
  <si>
    <t>Totale complessivo</t>
  </si>
  <si>
    <t>% LP</t>
  </si>
  <si>
    <t>476-Cardiochirurgia**</t>
  </si>
  <si>
    <t>482-Psichiatria Verbano***</t>
  </si>
  <si>
    <t>483-Psichiatria Varese***</t>
  </si>
  <si>
    <t>417-Ostetricia e Ginecologia -Del Ponte</t>
  </si>
  <si>
    <t>420a-Pediatria Varese - Del Ponte</t>
  </si>
  <si>
    <t>421a-Neonatologia Terapia Intensiva Neonatale - Ponte</t>
  </si>
  <si>
    <t>424-Cardiologia Pediatrica</t>
  </si>
  <si>
    <t>425b-Cure Palliative e Terapia del Dolore</t>
  </si>
  <si>
    <t>426-Anestesia e Rianimazione Cardiologica</t>
  </si>
  <si>
    <t>428-Anestesia e Rianimazione Del Ponte</t>
  </si>
  <si>
    <t>429-Anestesia e Rianimazione Neurochirurgica e Generale</t>
  </si>
  <si>
    <t>430-Chirurgia  Toracica</t>
  </si>
  <si>
    <t>432a-Chirurgia Generale Varese</t>
  </si>
  <si>
    <t>432b-Chirurgia Generale Cittiglio - Angera</t>
  </si>
  <si>
    <t>433-Chirurgia Generale  Luino</t>
  </si>
  <si>
    <t>435-Chirurgia Generale Urgenza e dei Trapianti</t>
  </si>
  <si>
    <t>436a-Ortopedia e traumatologia Cittiglio</t>
  </si>
  <si>
    <t>441-Ortopedia e traumatologia Varese</t>
  </si>
  <si>
    <t>445-Chirurgia Plastica</t>
  </si>
  <si>
    <t>455-Geriatria Angera</t>
  </si>
  <si>
    <t>458a-Recupero e rieducazione funzionale</t>
  </si>
  <si>
    <t>459- Medicina Generale Cittiglio</t>
  </si>
  <si>
    <t>460a-Medicina Generale - Luino</t>
  </si>
  <si>
    <t>461-Medicina Generale Varese</t>
  </si>
  <si>
    <t>463-Anatomia e Istologia Patologica</t>
  </si>
  <si>
    <t>477-Cardiologia a Indirizzo Aritmologico</t>
  </si>
  <si>
    <t>478-Cardiologia a Indirizzo dUrgenza</t>
  </si>
  <si>
    <t>479-Chirurgia Vascolare</t>
  </si>
  <si>
    <t>480-UTIC e Semintensiva</t>
  </si>
  <si>
    <t>493-Direzione Assistenziale e delle Professioni Sanitarie e Sociali</t>
  </si>
  <si>
    <t>495-Chirurgia Ricostruttiva  della mano</t>
  </si>
  <si>
    <t>497-Chirurgia Pediatrica</t>
  </si>
  <si>
    <t>701-Chirurgia Generale  Tradate</t>
  </si>
  <si>
    <t>703-Medicina Interna Tradate</t>
  </si>
  <si>
    <t>723-Anestesia e Rianimazione  Tradate</t>
  </si>
  <si>
    <t>911-Ostetricia e Ginecologia  - Angera</t>
  </si>
  <si>
    <t>426-Anestesia e Rianimazione Cardiologica*</t>
  </si>
  <si>
    <t>466a-Radiologia Ponte - Verbano</t>
  </si>
  <si>
    <t>472-Pronto Soccorso e Medicina d Urgenza</t>
  </si>
  <si>
    <t>428-Anestesia e Rianimazione Del Ponte*</t>
  </si>
  <si>
    <t>LP</t>
  </si>
  <si>
    <t>429-Anestesia e Rianimazione Neurochirurgica e Generale*</t>
  </si>
  <si>
    <t>425a-Anestesia e Gestione Blocchi Operatori - Varese*</t>
  </si>
  <si>
    <t>443-Neurochirurgia**</t>
  </si>
  <si>
    <t>417-Ostetricia e Ginecologia - Ponte</t>
  </si>
  <si>
    <t>420a-Pediatria Varese</t>
  </si>
  <si>
    <t>421a-Neonatologia Terapia Intensiva Neonatale</t>
  </si>
  <si>
    <t>421c-Neonatologia Terapia Intensiva Neonatale - Cittiglio</t>
  </si>
  <si>
    <t>421d-Pediatria Verbano</t>
  </si>
  <si>
    <t>423-Ostetricia e ginecologia - Cittiglio</t>
  </si>
  <si>
    <t>425b-Cure Palliative integrate</t>
  </si>
  <si>
    <t>432a-Chirurgia Generale Varese 1</t>
  </si>
  <si>
    <t>436a-Ortopedia e traumatologia Cittiglio - Angera</t>
  </si>
  <si>
    <t>440b-Maxillo-facciale</t>
  </si>
  <si>
    <t>459-Medicina Generale Cittiglio</t>
  </si>
  <si>
    <t>477-Cardiologia 1</t>
  </si>
  <si>
    <t>478-Cardiologia 2</t>
  </si>
  <si>
    <t>703-Medicina Generale Tradate</t>
  </si>
  <si>
    <t>708-Oculistica - Tradate</t>
  </si>
  <si>
    <t>710-Ostetricia e ginecologia - Tradate</t>
  </si>
  <si>
    <t>713-Urologia - Tradate</t>
  </si>
  <si>
    <t>714-Neonatologia Terapia Intensiva Neonatale - Tradate</t>
  </si>
  <si>
    <t>906-Subacuti  - Angera</t>
  </si>
  <si>
    <t>907-Medicina Generale Angera</t>
  </si>
  <si>
    <t>427a-Anestesia e Gestione Blocchi Operatori - Cittiglio</t>
  </si>
  <si>
    <t>910-Anestesia e Gestione Blocchi Operatori - Angera</t>
  </si>
</sst>
</file>

<file path=xl/styles.xml><?xml version="1.0" encoding="utf-8"?>
<styleSheet xmlns="http://schemas.openxmlformats.org/spreadsheetml/2006/main">
  <numFmts count="1">
    <numFmt numFmtId="164" formatCode="0.0%"/>
  </numFmts>
  <fonts count="31">
    <font>
      <sz val="11"/>
      <color theme="1"/>
      <name val="Calibri"/>
      <family val="2"/>
      <scheme val="minor"/>
    </font>
    <font>
      <sz val="1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1"/>
      <color indexed="60"/>
      <name val="Arial Narrow"/>
      <family val="2"/>
    </font>
    <font>
      <sz val="11"/>
      <color theme="1"/>
      <name val="Calibri"/>
      <family val="2"/>
      <scheme val="minor"/>
    </font>
    <font>
      <b/>
      <sz val="11"/>
      <color indexed="60"/>
      <name val="Arial Narrow"/>
      <family val="2"/>
    </font>
    <font>
      <sz val="1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468">
    <xf numFmtId="0" fontId="0" fillId="0" borderId="0"/>
    <xf numFmtId="0" fontId="4" fillId="0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6" applyNumberFormat="0" applyAlignment="0" applyProtection="0"/>
    <xf numFmtId="0" fontId="7" fillId="18" borderId="6" applyNumberFormat="0" applyAlignment="0" applyProtection="0"/>
    <xf numFmtId="0" fontId="7" fillId="18" borderId="6" applyNumberFormat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  <xf numFmtId="0" fontId="8" fillId="0" borderId="7" applyNumberFormat="0" applyFill="0" applyAlignment="0" applyProtection="0"/>
    <xf numFmtId="0" fontId="9" fillId="19" borderId="8" applyNumberFormat="0" applyAlignment="0" applyProtection="0"/>
    <xf numFmtId="0" fontId="9" fillId="19" borderId="8" applyNumberFormat="0" applyAlignment="0" applyProtection="0"/>
    <xf numFmtId="0" fontId="9" fillId="19" borderId="8" applyNumberFormat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10" fillId="9" borderId="6" applyNumberFormat="0" applyAlignment="0" applyProtection="0"/>
    <xf numFmtId="0" fontId="10" fillId="9" borderId="6" applyNumberFormat="0" applyAlignment="0" applyProtection="0"/>
    <xf numFmtId="0" fontId="10" fillId="9" borderId="6" applyNumberFormat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23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25" borderId="9" applyNumberFormat="0" applyFont="0" applyAlignment="0" applyProtection="0"/>
    <xf numFmtId="0" fontId="23" fillId="25" borderId="9" applyNumberFormat="0" applyFont="0" applyAlignment="0" applyProtection="0"/>
    <xf numFmtId="0" fontId="23" fillId="25" borderId="9" applyNumberFormat="0" applyFont="0" applyAlignment="0" applyProtection="0"/>
    <xf numFmtId="0" fontId="4" fillId="25" borderId="9" applyNumberFormat="0" applyFont="0" applyAlignment="0" applyProtection="0"/>
    <xf numFmtId="0" fontId="12" fillId="18" borderId="10" applyNumberFormat="0" applyAlignment="0" applyProtection="0"/>
    <xf numFmtId="0" fontId="12" fillId="18" borderId="10" applyNumberFormat="0" applyAlignment="0" applyProtection="0"/>
    <xf numFmtId="0" fontId="12" fillId="18" borderId="10" applyNumberFormat="0" applyAlignment="0" applyProtection="0"/>
    <xf numFmtId="9" fontId="2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13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19" fillId="0" borderId="14" applyNumberFormat="0" applyFill="0" applyAlignment="0" applyProtection="0"/>
    <xf numFmtId="0" fontId="19" fillId="0" borderId="14" applyNumberFormat="0" applyFill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9" fontId="28" fillId="0" borderId="0" applyFont="0" applyFill="0" applyBorder="0" applyAlignment="0" applyProtection="0"/>
    <xf numFmtId="0" fontId="4" fillId="0" borderId="0"/>
    <xf numFmtId="0" fontId="4" fillId="0" borderId="0"/>
    <xf numFmtId="0" fontId="23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6" applyNumberFormat="0" applyAlignment="0" applyProtection="0"/>
    <xf numFmtId="0" fontId="8" fillId="0" borderId="7" applyNumberFormat="0" applyFill="0" applyAlignment="0" applyProtection="0"/>
    <xf numFmtId="0" fontId="9" fillId="19" borderId="8" applyNumberFormat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3" borderId="0" applyNumberFormat="0" applyBorder="0" applyAlignment="0" applyProtection="0"/>
    <xf numFmtId="0" fontId="10" fillId="9" borderId="6" applyNumberFormat="0" applyAlignment="0" applyProtection="0"/>
    <xf numFmtId="0" fontId="11" fillId="24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25" borderId="9" applyNumberFormat="0" applyFont="0" applyAlignment="0" applyProtection="0"/>
    <xf numFmtId="0" fontId="23" fillId="25" borderId="9" applyNumberFormat="0" applyFont="0" applyAlignment="0" applyProtection="0"/>
    <xf numFmtId="0" fontId="12" fillId="18" borderId="10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20" fillId="5" borderId="0" applyNumberFormat="0" applyBorder="0" applyAlignment="0" applyProtection="0"/>
    <xf numFmtId="0" fontId="23" fillId="0" borderId="0"/>
    <xf numFmtId="0" fontId="21" fillId="6" borderId="0" applyNumberFormat="0" applyBorder="0" applyAlignment="0" applyProtection="0"/>
    <xf numFmtId="0" fontId="4" fillId="0" borderId="0"/>
    <xf numFmtId="0" fontId="4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6" applyNumberFormat="0" applyAlignment="0" applyProtection="0"/>
    <xf numFmtId="0" fontId="8" fillId="0" borderId="7" applyNumberFormat="0" applyFill="0" applyAlignment="0" applyProtection="0"/>
    <xf numFmtId="0" fontId="9" fillId="19" borderId="8" applyNumberFormat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3" borderId="0" applyNumberFormat="0" applyBorder="0" applyAlignment="0" applyProtection="0"/>
    <xf numFmtId="0" fontId="10" fillId="9" borderId="6" applyNumberFormat="0" applyAlignment="0" applyProtection="0"/>
    <xf numFmtId="0" fontId="11" fillId="24" borderId="0" applyNumberFormat="0" applyBorder="0" applyAlignment="0" applyProtection="0"/>
    <xf numFmtId="0" fontId="4" fillId="25" borderId="9" applyNumberFormat="0" applyFont="0" applyAlignment="0" applyProtection="0"/>
    <xf numFmtId="0" fontId="12" fillId="18" borderId="10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4" fillId="0" borderId="0"/>
    <xf numFmtId="0" fontId="4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6" applyNumberFormat="0" applyAlignment="0" applyProtection="0"/>
    <xf numFmtId="0" fontId="8" fillId="0" borderId="7" applyNumberFormat="0" applyFill="0" applyAlignment="0" applyProtection="0"/>
    <xf numFmtId="0" fontId="9" fillId="19" borderId="8" applyNumberFormat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3" borderId="0" applyNumberFormat="0" applyBorder="0" applyAlignment="0" applyProtection="0"/>
    <xf numFmtId="0" fontId="10" fillId="9" borderId="6" applyNumberFormat="0" applyAlignment="0" applyProtection="0"/>
    <xf numFmtId="0" fontId="11" fillId="24" borderId="0" applyNumberFormat="0" applyBorder="0" applyAlignment="0" applyProtection="0"/>
    <xf numFmtId="0" fontId="4" fillId="25" borderId="9" applyNumberFormat="0" applyFont="0" applyAlignment="0" applyProtection="0"/>
    <xf numFmtId="0" fontId="12" fillId="18" borderId="10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4" fillId="0" borderId="0"/>
    <xf numFmtId="0" fontId="4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6" applyNumberFormat="0" applyAlignment="0" applyProtection="0"/>
    <xf numFmtId="0" fontId="8" fillId="0" borderId="7" applyNumberFormat="0" applyFill="0" applyAlignment="0" applyProtection="0"/>
    <xf numFmtId="0" fontId="9" fillId="19" borderId="8" applyNumberFormat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3" borderId="0" applyNumberFormat="0" applyBorder="0" applyAlignment="0" applyProtection="0"/>
    <xf numFmtId="0" fontId="10" fillId="9" borderId="6" applyNumberFormat="0" applyAlignment="0" applyProtection="0"/>
    <xf numFmtId="0" fontId="11" fillId="24" borderId="0" applyNumberFormat="0" applyBorder="0" applyAlignment="0" applyProtection="0"/>
    <xf numFmtId="0" fontId="4" fillId="25" borderId="9" applyNumberFormat="0" applyFont="0" applyAlignment="0" applyProtection="0"/>
    <xf numFmtId="0" fontId="12" fillId="18" borderId="10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4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6" applyNumberFormat="0" applyAlignment="0" applyProtection="0"/>
    <xf numFmtId="0" fontId="8" fillId="0" borderId="7" applyNumberFormat="0" applyFill="0" applyAlignment="0" applyProtection="0"/>
    <xf numFmtId="0" fontId="9" fillId="19" borderId="8" applyNumberFormat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3" borderId="0" applyNumberFormat="0" applyBorder="0" applyAlignment="0" applyProtection="0"/>
    <xf numFmtId="0" fontId="10" fillId="9" borderId="6" applyNumberFormat="0" applyAlignment="0" applyProtection="0"/>
    <xf numFmtId="0" fontId="11" fillId="24" borderId="0" applyNumberFormat="0" applyBorder="0" applyAlignment="0" applyProtection="0"/>
    <xf numFmtId="0" fontId="4" fillId="25" borderId="9" applyNumberFormat="0" applyFont="0" applyAlignment="0" applyProtection="0"/>
    <xf numFmtId="0" fontId="12" fillId="18" borderId="10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4" fillId="25" borderId="9" applyNumberFormat="0" applyFont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11" fillId="24" borderId="0" applyNumberFormat="0" applyBorder="0" applyAlignment="0" applyProtection="0"/>
    <xf numFmtId="0" fontId="7" fillId="18" borderId="6" applyNumberFormat="0" applyAlignment="0" applyProtection="0"/>
    <xf numFmtId="0" fontId="10" fillId="9" borderId="6" applyNumberFormat="0" applyAlignment="0" applyProtection="0"/>
    <xf numFmtId="0" fontId="8" fillId="0" borderId="7" applyNumberFormat="0" applyFill="0" applyAlignment="0" applyProtection="0"/>
    <xf numFmtId="0" fontId="9" fillId="19" borderId="8" applyNumberFormat="0" applyAlignment="0" applyProtection="0"/>
    <xf numFmtId="0" fontId="6" fillId="23" borderId="0" applyNumberFormat="0" applyBorder="0" applyAlignment="0" applyProtection="0"/>
    <xf numFmtId="0" fontId="6" fillId="20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22" borderId="0" applyNumberFormat="0" applyBorder="0" applyAlignment="0" applyProtection="0"/>
    <xf numFmtId="0" fontId="6" fillId="16" borderId="0" applyNumberFormat="0" applyBorder="0" applyAlignment="0" applyProtection="0"/>
    <xf numFmtId="0" fontId="6" fillId="23" borderId="0" applyNumberFormat="0" applyBorder="0" applyAlignment="0" applyProtection="0"/>
    <xf numFmtId="0" fontId="6" fillId="21" borderId="0" applyNumberFormat="0" applyBorder="0" applyAlignment="0" applyProtection="0"/>
    <xf numFmtId="0" fontId="10" fillId="9" borderId="6" applyNumberFormat="0" applyAlignment="0" applyProtection="0"/>
    <xf numFmtId="0" fontId="6" fillId="20" borderId="0" applyNumberFormat="0" applyBorder="0" applyAlignment="0" applyProtection="0"/>
    <xf numFmtId="0" fontId="11" fillId="24" borderId="0" applyNumberFormat="0" applyBorder="0" applyAlignment="0" applyProtection="0"/>
    <xf numFmtId="0" fontId="9" fillId="19" borderId="8" applyNumberFormat="0" applyAlignment="0" applyProtection="0"/>
    <xf numFmtId="0" fontId="8" fillId="0" borderId="7" applyNumberFormat="0" applyFill="0" applyAlignment="0" applyProtection="0"/>
    <xf numFmtId="0" fontId="7" fillId="18" borderId="6" applyNumberFormat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5" fillId="13" borderId="0" applyNumberFormat="0" applyBorder="0" applyAlignment="0" applyProtection="0"/>
    <xf numFmtId="0" fontId="4" fillId="25" borderId="9" applyNumberFormat="0" applyFont="0" applyAlignment="0" applyProtection="0"/>
    <xf numFmtId="0" fontId="5" fillId="10" borderId="0" applyNumberFormat="0" applyBorder="0" applyAlignment="0" applyProtection="0"/>
    <xf numFmtId="0" fontId="12" fillId="18" borderId="10" applyNumberFormat="0" applyAlignment="0" applyProtection="0"/>
    <xf numFmtId="0" fontId="5" fillId="7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12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0" borderId="11" applyNumberFormat="0" applyFill="0" applyAlignment="0" applyProtection="0"/>
    <xf numFmtId="0" fontId="5" fillId="11" borderId="0" applyNumberFormat="0" applyBorder="0" applyAlignment="0" applyProtection="0"/>
    <xf numFmtId="0" fontId="17" fillId="0" borderId="12" applyNumberFormat="0" applyFill="0" applyAlignment="0" applyProtection="0"/>
    <xf numFmtId="0" fontId="5" fillId="10" borderId="0" applyNumberFormat="0" applyBorder="0" applyAlignment="0" applyProtection="0"/>
    <xf numFmtId="0" fontId="5" fillId="9" borderId="0" applyNumberFormat="0" applyBorder="0" applyAlignment="0" applyProtection="0"/>
    <xf numFmtId="0" fontId="18" fillId="0" borderId="13" applyNumberFormat="0" applyFill="0" applyAlignment="0" applyProtection="0"/>
    <xf numFmtId="0" fontId="5" fillId="8" borderId="0" applyNumberFormat="0" applyBorder="0" applyAlignment="0" applyProtection="0"/>
    <xf numFmtId="0" fontId="18" fillId="0" borderId="0" applyNumberFormat="0" applyFill="0" applyBorder="0" applyAlignment="0" applyProtection="0"/>
    <xf numFmtId="0" fontId="5" fillId="7" borderId="0" applyNumberFormat="0" applyBorder="0" applyAlignment="0" applyProtection="0"/>
    <xf numFmtId="0" fontId="5" fillId="6" borderId="0" applyNumberFormat="0" applyBorder="0" applyAlignment="0" applyProtection="0"/>
    <xf numFmtId="0" fontId="19" fillId="0" borderId="14" applyNumberFormat="0" applyFill="0" applyAlignment="0" applyProtection="0"/>
    <xf numFmtId="0" fontId="5" fillId="5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5" fillId="4" borderId="0" applyNumberFormat="0" applyBorder="0" applyAlignment="0" applyProtection="0"/>
    <xf numFmtId="0" fontId="4" fillId="0" borderId="0"/>
    <xf numFmtId="0" fontId="12" fillId="18" borderId="10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8" fillId="0" borderId="13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20" fillId="5" borderId="0" applyNumberFormat="0" applyBorder="0" applyAlignment="0" applyProtection="0"/>
    <xf numFmtId="0" fontId="4" fillId="0" borderId="0"/>
    <xf numFmtId="0" fontId="21" fillId="6" borderId="0" applyNumberFormat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0" borderId="2" xfId="0" applyFont="1" applyBorder="1"/>
    <xf numFmtId="0" fontId="2" fillId="0" borderId="3" xfId="0" applyFont="1" applyBorder="1"/>
    <xf numFmtId="0" fontId="25" fillId="0" borderId="2" xfId="1" applyFont="1" applyBorder="1"/>
    <xf numFmtId="0" fontId="24" fillId="0" borderId="0" xfId="1" applyFont="1" applyFill="1"/>
    <xf numFmtId="0" fontId="26" fillId="0" borderId="1" xfId="1" applyFont="1" applyFill="1" applyBorder="1"/>
    <xf numFmtId="0" fontId="27" fillId="26" borderId="2" xfId="1" applyFont="1" applyFill="1" applyBorder="1"/>
    <xf numFmtId="0" fontId="27" fillId="26" borderId="16" xfId="1" applyFont="1" applyFill="1" applyBorder="1"/>
    <xf numFmtId="0" fontId="25" fillId="0" borderId="17" xfId="1" applyFont="1" applyBorder="1"/>
    <xf numFmtId="0" fontId="3" fillId="3" borderId="2" xfId="105" applyFont="1" applyFill="1" applyBorder="1"/>
    <xf numFmtId="0" fontId="3" fillId="2" borderId="2" xfId="105" applyFont="1" applyFill="1" applyBorder="1"/>
    <xf numFmtId="164" fontId="0" fillId="0" borderId="5" xfId="163" applyNumberFormat="1" applyFont="1" applyBorder="1"/>
    <xf numFmtId="164" fontId="0" fillId="0" borderId="19" xfId="163" applyNumberFormat="1" applyFont="1" applyBorder="1"/>
    <xf numFmtId="164" fontId="0" fillId="0" borderId="18" xfId="163" applyNumberFormat="1" applyFont="1" applyBorder="1"/>
    <xf numFmtId="0" fontId="0" fillId="0" borderId="5" xfId="0" applyBorder="1" applyAlignment="1">
      <alignment horizontal="center"/>
    </xf>
    <xf numFmtId="0" fontId="3" fillId="3" borderId="2" xfId="105" applyFont="1" applyFill="1" applyBorder="1"/>
    <xf numFmtId="0" fontId="24" fillId="0" borderId="0" xfId="105" applyFont="1" applyFill="1"/>
    <xf numFmtId="0" fontId="29" fillId="26" borderId="16" xfId="1" applyFont="1" applyFill="1" applyBorder="1"/>
    <xf numFmtId="0" fontId="24" fillId="0" borderId="0" xfId="166" applyFont="1" applyFill="1"/>
    <xf numFmtId="3" fontId="2" fillId="0" borderId="2" xfId="0" applyNumberFormat="1" applyFont="1" applyBorder="1"/>
    <xf numFmtId="3" fontId="2" fillId="0" borderId="20" xfId="0" applyNumberFormat="1" applyFont="1" applyBorder="1"/>
    <xf numFmtId="0" fontId="2" fillId="0" borderId="4" xfId="0" applyFont="1" applyBorder="1"/>
    <xf numFmtId="3" fontId="2" fillId="0" borderId="4" xfId="0" applyNumberFormat="1" applyFont="1" applyBorder="1"/>
    <xf numFmtId="3" fontId="2" fillId="0" borderId="0" xfId="0" applyNumberFormat="1" applyFont="1"/>
    <xf numFmtId="0" fontId="2" fillId="0" borderId="21" xfId="0" applyFont="1" applyFill="1" applyBorder="1"/>
    <xf numFmtId="3" fontId="0" fillId="0" borderId="22" xfId="0" applyNumberFormat="1" applyBorder="1"/>
    <xf numFmtId="0" fontId="30" fillId="0" borderId="4" xfId="466" applyFont="1" applyBorder="1"/>
    <xf numFmtId="0" fontId="29" fillId="26" borderId="16" xfId="1" applyFont="1" applyFill="1" applyBorder="1" applyAlignment="1">
      <alignment horizontal="center"/>
    </xf>
    <xf numFmtId="0" fontId="25" fillId="0" borderId="2" xfId="455" applyFont="1" applyBorder="1"/>
    <xf numFmtId="3" fontId="25" fillId="0" borderId="2" xfId="455" applyNumberFormat="1" applyFont="1" applyBorder="1"/>
    <xf numFmtId="0" fontId="25" fillId="0" borderId="15" xfId="455" applyFont="1" applyBorder="1"/>
    <xf numFmtId="3" fontId="25" fillId="0" borderId="15" xfId="455" applyNumberFormat="1" applyFont="1" applyBorder="1"/>
    <xf numFmtId="0" fontId="25" fillId="0" borderId="4" xfId="455" applyFont="1" applyBorder="1"/>
    <xf numFmtId="3" fontId="25" fillId="0" borderId="4" xfId="455" applyNumberFormat="1" applyFont="1" applyBorder="1"/>
    <xf numFmtId="0" fontId="2" fillId="0" borderId="4" xfId="0" applyFont="1" applyFill="1" applyBorder="1"/>
    <xf numFmtId="3" fontId="2" fillId="0" borderId="4" xfId="0" applyNumberFormat="1" applyFont="1" applyFill="1" applyBorder="1"/>
    <xf numFmtId="3" fontId="2" fillId="0" borderId="0" xfId="0" applyNumberFormat="1" applyFont="1" applyFill="1"/>
    <xf numFmtId="164" fontId="0" fillId="0" borderId="18" xfId="163" applyNumberFormat="1" applyFont="1" applyFill="1" applyBorder="1"/>
    <xf numFmtId="0" fontId="30" fillId="0" borderId="4" xfId="466" applyFont="1" applyFill="1" applyBorder="1"/>
    <xf numFmtId="0" fontId="30" fillId="0" borderId="23" xfId="466" applyFont="1" applyFill="1" applyBorder="1"/>
    <xf numFmtId="3" fontId="2" fillId="0" borderId="0" xfId="0" applyNumberFormat="1" applyFont="1" applyFill="1" applyBorder="1"/>
  </cellXfs>
  <cellStyles count="468">
    <cellStyle name="20% - Colore 1 10" xfId="384"/>
    <cellStyle name="20% - Colore 1 11" xfId="454"/>
    <cellStyle name="20% - Colore 1 2" xfId="3"/>
    <cellStyle name="20% - Colore 1 3" xfId="4"/>
    <cellStyle name="20% - Colore 1 4" xfId="2"/>
    <cellStyle name="20% - Colore 1 5" xfId="167"/>
    <cellStyle name="20% - Colore 1 6" xfId="215"/>
    <cellStyle name="20% - Colore 1 7" xfId="258"/>
    <cellStyle name="20% - Colore 1 8" xfId="301"/>
    <cellStyle name="20% - Colore 1 9" xfId="343"/>
    <cellStyle name="20% - Colore 2 10" xfId="385"/>
    <cellStyle name="20% - Colore 2 11" xfId="451"/>
    <cellStyle name="20% - Colore 2 2" xfId="6"/>
    <cellStyle name="20% - Colore 2 3" xfId="7"/>
    <cellStyle name="20% - Colore 2 4" xfId="5"/>
    <cellStyle name="20% - Colore 2 5" xfId="168"/>
    <cellStyle name="20% - Colore 2 6" xfId="216"/>
    <cellStyle name="20% - Colore 2 7" xfId="259"/>
    <cellStyle name="20% - Colore 2 8" xfId="302"/>
    <cellStyle name="20% - Colore 2 9" xfId="344"/>
    <cellStyle name="20% - Colore 3 10" xfId="387"/>
    <cellStyle name="20% - Colore 3 11" xfId="449"/>
    <cellStyle name="20% - Colore 3 2" xfId="9"/>
    <cellStyle name="20% - Colore 3 3" xfId="10"/>
    <cellStyle name="20% - Colore 3 4" xfId="8"/>
    <cellStyle name="20% - Colore 3 5" xfId="169"/>
    <cellStyle name="20% - Colore 3 6" xfId="217"/>
    <cellStyle name="20% - Colore 3 7" xfId="260"/>
    <cellStyle name="20% - Colore 3 8" xfId="303"/>
    <cellStyle name="20% - Colore 3 9" xfId="345"/>
    <cellStyle name="20% - Colore 4 10" xfId="388"/>
    <cellStyle name="20% - Colore 4 11" xfId="448"/>
    <cellStyle name="20% - Colore 4 2" xfId="12"/>
    <cellStyle name="20% - Colore 4 3" xfId="13"/>
    <cellStyle name="20% - Colore 4 4" xfId="11"/>
    <cellStyle name="20% - Colore 4 5" xfId="170"/>
    <cellStyle name="20% - Colore 4 6" xfId="218"/>
    <cellStyle name="20% - Colore 4 7" xfId="261"/>
    <cellStyle name="20% - Colore 4 8" xfId="304"/>
    <cellStyle name="20% - Colore 4 9" xfId="346"/>
    <cellStyle name="20% - Colore 5 10" xfId="389"/>
    <cellStyle name="20% - Colore 5 11" xfId="446"/>
    <cellStyle name="20% - Colore 5 2" xfId="15"/>
    <cellStyle name="20% - Colore 5 3" xfId="16"/>
    <cellStyle name="20% - Colore 5 4" xfId="14"/>
    <cellStyle name="20% - Colore 5 5" xfId="171"/>
    <cellStyle name="20% - Colore 5 6" xfId="219"/>
    <cellStyle name="20% - Colore 5 7" xfId="262"/>
    <cellStyle name="20% - Colore 5 8" xfId="305"/>
    <cellStyle name="20% - Colore 5 9" xfId="347"/>
    <cellStyle name="20% - Colore 6 10" xfId="390"/>
    <cellStyle name="20% - Colore 6 11" xfId="444"/>
    <cellStyle name="20% - Colore 6 2" xfId="18"/>
    <cellStyle name="20% - Colore 6 3" xfId="19"/>
    <cellStyle name="20% - Colore 6 4" xfId="17"/>
    <cellStyle name="20% - Colore 6 5" xfId="172"/>
    <cellStyle name="20% - Colore 6 6" xfId="220"/>
    <cellStyle name="20% - Colore 6 7" xfId="263"/>
    <cellStyle name="20% - Colore 6 8" xfId="306"/>
    <cellStyle name="20% - Colore 6 9" xfId="348"/>
    <cellStyle name="40% - Colore 1 10" xfId="391"/>
    <cellStyle name="40% - Colore 1 11" xfId="443"/>
    <cellStyle name="40% - Colore 1 2" xfId="21"/>
    <cellStyle name="40% - Colore 1 3" xfId="22"/>
    <cellStyle name="40% - Colore 1 4" xfId="20"/>
    <cellStyle name="40% - Colore 1 5" xfId="173"/>
    <cellStyle name="40% - Colore 1 6" xfId="221"/>
    <cellStyle name="40% - Colore 1 7" xfId="264"/>
    <cellStyle name="40% - Colore 1 8" xfId="307"/>
    <cellStyle name="40% - Colore 1 9" xfId="349"/>
    <cellStyle name="40% - Colore 2 10" xfId="392"/>
    <cellStyle name="40% - Colore 2 11" xfId="441"/>
    <cellStyle name="40% - Colore 2 2" xfId="24"/>
    <cellStyle name="40% - Colore 2 3" xfId="25"/>
    <cellStyle name="40% - Colore 2 4" xfId="23"/>
    <cellStyle name="40% - Colore 2 5" xfId="174"/>
    <cellStyle name="40% - Colore 2 6" xfId="222"/>
    <cellStyle name="40% - Colore 2 7" xfId="265"/>
    <cellStyle name="40% - Colore 2 8" xfId="308"/>
    <cellStyle name="40% - Colore 2 9" xfId="350"/>
    <cellStyle name="40% - Colore 3 10" xfId="393"/>
    <cellStyle name="40% - Colore 3 11" xfId="438"/>
    <cellStyle name="40% - Colore 3 2" xfId="27"/>
    <cellStyle name="40% - Colore 3 3" xfId="28"/>
    <cellStyle name="40% - Colore 3 4" xfId="26"/>
    <cellStyle name="40% - Colore 3 5" xfId="175"/>
    <cellStyle name="40% - Colore 3 6" xfId="223"/>
    <cellStyle name="40% - Colore 3 7" xfId="266"/>
    <cellStyle name="40% - Colore 3 8" xfId="309"/>
    <cellStyle name="40% - Colore 3 9" xfId="351"/>
    <cellStyle name="40% - Colore 4 10" xfId="394"/>
    <cellStyle name="40% - Colore 4 11" xfId="435"/>
    <cellStyle name="40% - Colore 4 2" xfId="30"/>
    <cellStyle name="40% - Colore 4 3" xfId="31"/>
    <cellStyle name="40% - Colore 4 4" xfId="29"/>
    <cellStyle name="40% - Colore 4 5" xfId="176"/>
    <cellStyle name="40% - Colore 4 6" xfId="224"/>
    <cellStyle name="40% - Colore 4 7" xfId="267"/>
    <cellStyle name="40% - Colore 4 8" xfId="310"/>
    <cellStyle name="40% - Colore 4 9" xfId="352"/>
    <cellStyle name="40% - Colore 5 10" xfId="395"/>
    <cellStyle name="40% - Colore 5 11" xfId="433"/>
    <cellStyle name="40% - Colore 5 2" xfId="33"/>
    <cellStyle name="40% - Colore 5 3" xfId="34"/>
    <cellStyle name="40% - Colore 5 4" xfId="32"/>
    <cellStyle name="40% - Colore 5 5" xfId="177"/>
    <cellStyle name="40% - Colore 5 6" xfId="225"/>
    <cellStyle name="40% - Colore 5 7" xfId="268"/>
    <cellStyle name="40% - Colore 5 8" xfId="311"/>
    <cellStyle name="40% - Colore 5 9" xfId="353"/>
    <cellStyle name="40% - Colore 6 10" xfId="396"/>
    <cellStyle name="40% - Colore 6 11" xfId="431"/>
    <cellStyle name="40% - Colore 6 2" xfId="36"/>
    <cellStyle name="40% - Colore 6 3" xfId="37"/>
    <cellStyle name="40% - Colore 6 4" xfId="35"/>
    <cellStyle name="40% - Colore 6 5" xfId="178"/>
    <cellStyle name="40% - Colore 6 6" xfId="226"/>
    <cellStyle name="40% - Colore 6 7" xfId="269"/>
    <cellStyle name="40% - Colore 6 8" xfId="312"/>
    <cellStyle name="40% - Colore 6 9" xfId="354"/>
    <cellStyle name="60% - Colore 1 10" xfId="397"/>
    <cellStyle name="60% - Colore 1 11" xfId="430"/>
    <cellStyle name="60% - Colore 1 2" xfId="39"/>
    <cellStyle name="60% - Colore 1 3" xfId="40"/>
    <cellStyle name="60% - Colore 1 4" xfId="38"/>
    <cellStyle name="60% - Colore 1 5" xfId="179"/>
    <cellStyle name="60% - Colore 1 6" xfId="227"/>
    <cellStyle name="60% - Colore 1 7" xfId="270"/>
    <cellStyle name="60% - Colore 1 8" xfId="313"/>
    <cellStyle name="60% - Colore 1 9" xfId="355"/>
    <cellStyle name="60% - Colore 2 10" xfId="398"/>
    <cellStyle name="60% - Colore 2 11" xfId="429"/>
    <cellStyle name="60% - Colore 2 2" xfId="42"/>
    <cellStyle name="60% - Colore 2 3" xfId="43"/>
    <cellStyle name="60% - Colore 2 4" xfId="41"/>
    <cellStyle name="60% - Colore 2 5" xfId="180"/>
    <cellStyle name="60% - Colore 2 6" xfId="228"/>
    <cellStyle name="60% - Colore 2 7" xfId="271"/>
    <cellStyle name="60% - Colore 2 8" xfId="314"/>
    <cellStyle name="60% - Colore 2 9" xfId="356"/>
    <cellStyle name="60% - Colore 3 10" xfId="399"/>
    <cellStyle name="60% - Colore 3 11" xfId="428"/>
    <cellStyle name="60% - Colore 3 2" xfId="45"/>
    <cellStyle name="60% - Colore 3 3" xfId="46"/>
    <cellStyle name="60% - Colore 3 4" xfId="44"/>
    <cellStyle name="60% - Colore 3 5" xfId="181"/>
    <cellStyle name="60% - Colore 3 6" xfId="229"/>
    <cellStyle name="60% - Colore 3 7" xfId="272"/>
    <cellStyle name="60% - Colore 3 8" xfId="315"/>
    <cellStyle name="60% - Colore 3 9" xfId="357"/>
    <cellStyle name="60% - Colore 4 10" xfId="400"/>
    <cellStyle name="60% - Colore 4 11" xfId="427"/>
    <cellStyle name="60% - Colore 4 2" xfId="48"/>
    <cellStyle name="60% - Colore 4 3" xfId="49"/>
    <cellStyle name="60% - Colore 4 4" xfId="47"/>
    <cellStyle name="60% - Colore 4 5" xfId="182"/>
    <cellStyle name="60% - Colore 4 6" xfId="230"/>
    <cellStyle name="60% - Colore 4 7" xfId="273"/>
    <cellStyle name="60% - Colore 4 8" xfId="316"/>
    <cellStyle name="60% - Colore 4 9" xfId="358"/>
    <cellStyle name="60% - Colore 5 10" xfId="401"/>
    <cellStyle name="60% - Colore 5 11" xfId="426"/>
    <cellStyle name="60% - Colore 5 2" xfId="51"/>
    <cellStyle name="60% - Colore 5 3" xfId="52"/>
    <cellStyle name="60% - Colore 5 4" xfId="50"/>
    <cellStyle name="60% - Colore 5 5" xfId="183"/>
    <cellStyle name="60% - Colore 5 6" xfId="231"/>
    <cellStyle name="60% - Colore 5 7" xfId="274"/>
    <cellStyle name="60% - Colore 5 8" xfId="317"/>
    <cellStyle name="60% - Colore 5 9" xfId="359"/>
    <cellStyle name="60% - Colore 6 10" xfId="402"/>
    <cellStyle name="60% - Colore 6 11" xfId="425"/>
    <cellStyle name="60% - Colore 6 2" xfId="54"/>
    <cellStyle name="60% - Colore 6 3" xfId="55"/>
    <cellStyle name="60% - Colore 6 4" xfId="53"/>
    <cellStyle name="60% - Colore 6 5" xfId="184"/>
    <cellStyle name="60% - Colore 6 6" xfId="232"/>
    <cellStyle name="60% - Colore 6 7" xfId="275"/>
    <cellStyle name="60% - Colore 6 8" xfId="318"/>
    <cellStyle name="60% - Colore 6 9" xfId="360"/>
    <cellStyle name="Calcolo 10" xfId="404"/>
    <cellStyle name="Calcolo 11" xfId="424"/>
    <cellStyle name="Calcolo 2" xfId="57"/>
    <cellStyle name="Calcolo 3" xfId="58"/>
    <cellStyle name="Calcolo 4" xfId="56"/>
    <cellStyle name="Calcolo 5" xfId="185"/>
    <cellStyle name="Calcolo 6" xfId="233"/>
    <cellStyle name="Calcolo 7" xfId="276"/>
    <cellStyle name="Calcolo 8" xfId="319"/>
    <cellStyle name="Calcolo 9" xfId="361"/>
    <cellStyle name="Cella collegata 10" xfId="406"/>
    <cellStyle name="Cella collegata 11" xfId="423"/>
    <cellStyle name="Cella collegata 2" xfId="60"/>
    <cellStyle name="Cella collegata 3" xfId="61"/>
    <cellStyle name="Cella collegata 4" xfId="59"/>
    <cellStyle name="Cella collegata 5" xfId="186"/>
    <cellStyle name="Cella collegata 6" xfId="234"/>
    <cellStyle name="Cella collegata 7" xfId="277"/>
    <cellStyle name="Cella collegata 8" xfId="320"/>
    <cellStyle name="Cella collegata 9" xfId="362"/>
    <cellStyle name="Cella da controllare 10" xfId="407"/>
    <cellStyle name="Cella da controllare 11" xfId="422"/>
    <cellStyle name="Cella da controllare 2" xfId="63"/>
    <cellStyle name="Cella da controllare 3" xfId="64"/>
    <cellStyle name="Cella da controllare 4" xfId="62"/>
    <cellStyle name="Cella da controllare 5" xfId="187"/>
    <cellStyle name="Cella da controllare 6" xfId="235"/>
    <cellStyle name="Cella da controllare 7" xfId="278"/>
    <cellStyle name="Cella da controllare 8" xfId="321"/>
    <cellStyle name="Cella da controllare 9" xfId="363"/>
    <cellStyle name="Colore 1 10" xfId="409"/>
    <cellStyle name="Colore 1 11" xfId="420"/>
    <cellStyle name="Colore 1 2" xfId="66"/>
    <cellStyle name="Colore 1 3" xfId="67"/>
    <cellStyle name="Colore 1 4" xfId="65"/>
    <cellStyle name="Colore 1 5" xfId="188"/>
    <cellStyle name="Colore 1 6" xfId="236"/>
    <cellStyle name="Colore 1 7" xfId="279"/>
    <cellStyle name="Colore 1 8" xfId="322"/>
    <cellStyle name="Colore 1 9" xfId="364"/>
    <cellStyle name="Colore 2 10" xfId="411"/>
    <cellStyle name="Colore 2 11" xfId="418"/>
    <cellStyle name="Colore 2 2" xfId="69"/>
    <cellStyle name="Colore 2 3" xfId="70"/>
    <cellStyle name="Colore 2 4" xfId="68"/>
    <cellStyle name="Colore 2 5" xfId="189"/>
    <cellStyle name="Colore 2 6" xfId="237"/>
    <cellStyle name="Colore 2 7" xfId="280"/>
    <cellStyle name="Colore 2 8" xfId="323"/>
    <cellStyle name="Colore 2 9" xfId="365"/>
    <cellStyle name="Colore 3 10" xfId="412"/>
    <cellStyle name="Colore 3 11" xfId="415"/>
    <cellStyle name="Colore 3 2" xfId="72"/>
    <cellStyle name="Colore 3 3" xfId="73"/>
    <cellStyle name="Colore 3 4" xfId="71"/>
    <cellStyle name="Colore 3 5" xfId="190"/>
    <cellStyle name="Colore 3 6" xfId="238"/>
    <cellStyle name="Colore 3 7" xfId="281"/>
    <cellStyle name="Colore 3 8" xfId="324"/>
    <cellStyle name="Colore 3 9" xfId="366"/>
    <cellStyle name="Colore 4 10" xfId="414"/>
    <cellStyle name="Colore 4 11" xfId="413"/>
    <cellStyle name="Colore 4 2" xfId="75"/>
    <cellStyle name="Colore 4 3" xfId="76"/>
    <cellStyle name="Colore 4 4" xfId="74"/>
    <cellStyle name="Colore 4 5" xfId="191"/>
    <cellStyle name="Colore 4 6" xfId="239"/>
    <cellStyle name="Colore 4 7" xfId="282"/>
    <cellStyle name="Colore 4 8" xfId="325"/>
    <cellStyle name="Colore 4 9" xfId="367"/>
    <cellStyle name="Colore 5 10" xfId="416"/>
    <cellStyle name="Colore 5 11" xfId="410"/>
    <cellStyle name="Colore 5 2" xfId="78"/>
    <cellStyle name="Colore 5 3" xfId="79"/>
    <cellStyle name="Colore 5 4" xfId="77"/>
    <cellStyle name="Colore 5 5" xfId="192"/>
    <cellStyle name="Colore 5 6" xfId="240"/>
    <cellStyle name="Colore 5 7" xfId="283"/>
    <cellStyle name="Colore 5 8" xfId="326"/>
    <cellStyle name="Colore 5 9" xfId="368"/>
    <cellStyle name="Colore 6 10" xfId="417"/>
    <cellStyle name="Colore 6 11" xfId="408"/>
    <cellStyle name="Colore 6 2" xfId="81"/>
    <cellStyle name="Colore 6 3" xfId="82"/>
    <cellStyle name="Colore 6 4" xfId="80"/>
    <cellStyle name="Colore 6 5" xfId="193"/>
    <cellStyle name="Colore 6 6" xfId="241"/>
    <cellStyle name="Colore 6 7" xfId="284"/>
    <cellStyle name="Colore 6 8" xfId="327"/>
    <cellStyle name="Colore 6 9" xfId="369"/>
    <cellStyle name="Input 10" xfId="419"/>
    <cellStyle name="Input 11" xfId="405"/>
    <cellStyle name="Input 2" xfId="84"/>
    <cellStyle name="Input 3" xfId="85"/>
    <cellStyle name="Input 4" xfId="83"/>
    <cellStyle name="Input 5" xfId="194"/>
    <cellStyle name="Input 6" xfId="242"/>
    <cellStyle name="Input 7" xfId="285"/>
    <cellStyle name="Input 8" xfId="328"/>
    <cellStyle name="Input 9" xfId="370"/>
    <cellStyle name="Neutrale 10" xfId="421"/>
    <cellStyle name="Neutrale 11" xfId="403"/>
    <cellStyle name="Neutrale 2" xfId="87"/>
    <cellStyle name="Neutrale 3" xfId="88"/>
    <cellStyle name="Neutrale 4" xfId="86"/>
    <cellStyle name="Neutrale 5" xfId="195"/>
    <cellStyle name="Neutrale 6" xfId="243"/>
    <cellStyle name="Neutrale 7" xfId="286"/>
    <cellStyle name="Neutrale 8" xfId="329"/>
    <cellStyle name="Neutrale 9" xfId="371"/>
    <cellStyle name="Normale" xfId="0" builtinId="0"/>
    <cellStyle name="Normale 10" xfId="164"/>
    <cellStyle name="Normale 11" xfId="89"/>
    <cellStyle name="Normale 12" xfId="165"/>
    <cellStyle name="Normale 12 2" xfId="90"/>
    <cellStyle name="Normale 13" xfId="166"/>
    <cellStyle name="Normale 14" xfId="211"/>
    <cellStyle name="Normale 15" xfId="213"/>
    <cellStyle name="Normale 16" xfId="214"/>
    <cellStyle name="Normale 17" xfId="256"/>
    <cellStyle name="Normale 18" xfId="257"/>
    <cellStyle name="Normale 19" xfId="299"/>
    <cellStyle name="Normale 2" xfId="91"/>
    <cellStyle name="Normale 2 2" xfId="92"/>
    <cellStyle name="Normale 2 3" xfId="93"/>
    <cellStyle name="Normale 2 3 2" xfId="94"/>
    <cellStyle name="Normale 2 3 3" xfId="95"/>
    <cellStyle name="Normale 2 3 4" xfId="96"/>
    <cellStyle name="Normale 2 4" xfId="97"/>
    <cellStyle name="Normale 2 5" xfId="98"/>
    <cellStyle name="Normale 20" xfId="300"/>
    <cellStyle name="Normale 21" xfId="342"/>
    <cellStyle name="Normale 23" xfId="455"/>
    <cellStyle name="Normale 25" xfId="466"/>
    <cellStyle name="Normale 3" xfId="99"/>
    <cellStyle name="Normale 3 2" xfId="100"/>
    <cellStyle name="Normale 4" xfId="101"/>
    <cellStyle name="Normale 4 2" xfId="102"/>
    <cellStyle name="Normale 5" xfId="103"/>
    <cellStyle name="Normale 5 2" xfId="104"/>
    <cellStyle name="Normale 6" xfId="105"/>
    <cellStyle name="Normale 6 2" xfId="106"/>
    <cellStyle name="Normale 6 3" xfId="107"/>
    <cellStyle name="Normale 6 3 2" xfId="108"/>
    <cellStyle name="Normale 6 3 2 2" xfId="197"/>
    <cellStyle name="Normale 6 4" xfId="109"/>
    <cellStyle name="Normale 6 5" xfId="110"/>
    <cellStyle name="Normale 6 6" xfId="196"/>
    <cellStyle name="Normale 7" xfId="1"/>
    <cellStyle name="Normale 7 2" xfId="111"/>
    <cellStyle name="Normale 7 3" xfId="112"/>
    <cellStyle name="Normale 7 4" xfId="113"/>
    <cellStyle name="Normale 8" xfId="114"/>
    <cellStyle name="Normale 9" xfId="115"/>
    <cellStyle name="Normale 9 2" xfId="116"/>
    <cellStyle name="Normale 9 2 2" xfId="198"/>
    <cellStyle name="Nota 10" xfId="432"/>
    <cellStyle name="Nota 11" xfId="386"/>
    <cellStyle name="Nota 2" xfId="118"/>
    <cellStyle name="Nota 3" xfId="119"/>
    <cellStyle name="Nota 3 2" xfId="120"/>
    <cellStyle name="Nota 3 2 2" xfId="200"/>
    <cellStyle name="Nota 4" xfId="117"/>
    <cellStyle name="Nota 5" xfId="199"/>
    <cellStyle name="Nota 6" xfId="244"/>
    <cellStyle name="Nota 7" xfId="287"/>
    <cellStyle name="Nota 8" xfId="330"/>
    <cellStyle name="Nota 9" xfId="372"/>
    <cellStyle name="Output 10" xfId="434"/>
    <cellStyle name="Output 11" xfId="456"/>
    <cellStyle name="Output 2" xfId="122"/>
    <cellStyle name="Output 3" xfId="123"/>
    <cellStyle name="Output 4" xfId="121"/>
    <cellStyle name="Output 5" xfId="201"/>
    <cellStyle name="Output 6" xfId="245"/>
    <cellStyle name="Output 7" xfId="288"/>
    <cellStyle name="Output 8" xfId="331"/>
    <cellStyle name="Output 9" xfId="373"/>
    <cellStyle name="Percentuale" xfId="163" builtinId="5"/>
    <cellStyle name="Percentuale 2" xfId="124"/>
    <cellStyle name="Testo avviso 10" xfId="436"/>
    <cellStyle name="Testo avviso 11" xfId="457"/>
    <cellStyle name="Testo avviso 2" xfId="126"/>
    <cellStyle name="Testo avviso 3" xfId="127"/>
    <cellStyle name="Testo avviso 4" xfId="125"/>
    <cellStyle name="Testo avviso 5" xfId="202"/>
    <cellStyle name="Testo avviso 6" xfId="246"/>
    <cellStyle name="Testo avviso 7" xfId="289"/>
    <cellStyle name="Testo avviso 8" xfId="332"/>
    <cellStyle name="Testo avviso 9" xfId="374"/>
    <cellStyle name="Testo descrittivo 10" xfId="437"/>
    <cellStyle name="Testo descrittivo 11" xfId="458"/>
    <cellStyle name="Testo descrittivo 2" xfId="129"/>
    <cellStyle name="Testo descrittivo 3" xfId="130"/>
    <cellStyle name="Testo descrittivo 4" xfId="128"/>
    <cellStyle name="Testo descrittivo 5" xfId="203"/>
    <cellStyle name="Testo descrittivo 6" xfId="247"/>
    <cellStyle name="Testo descrittivo 7" xfId="290"/>
    <cellStyle name="Testo descrittivo 8" xfId="333"/>
    <cellStyle name="Testo descrittivo 9" xfId="375"/>
    <cellStyle name="Titolo 1 10" xfId="460"/>
    <cellStyle name="Titolo 1 2" xfId="132"/>
    <cellStyle name="Titolo 1 2 2" xfId="133"/>
    <cellStyle name="Titolo 1 2 3" xfId="134"/>
    <cellStyle name="Titolo 1 2 4" xfId="135"/>
    <cellStyle name="Titolo 1 3" xfId="136"/>
    <cellStyle name="Titolo 1 4" xfId="205"/>
    <cellStyle name="Titolo 1 5" xfId="249"/>
    <cellStyle name="Titolo 1 6" xfId="292"/>
    <cellStyle name="Titolo 1 7" xfId="335"/>
    <cellStyle name="Titolo 1 8" xfId="377"/>
    <cellStyle name="Titolo 1 9" xfId="440"/>
    <cellStyle name="Titolo 10" xfId="334"/>
    <cellStyle name="Titolo 11" xfId="376"/>
    <cellStyle name="Titolo 12" xfId="439"/>
    <cellStyle name="Titolo 13" xfId="459"/>
    <cellStyle name="Titolo 2 10" xfId="461"/>
    <cellStyle name="Titolo 2 2" xfId="137"/>
    <cellStyle name="Titolo 2 2 2" xfId="138"/>
    <cellStyle name="Titolo 2 2 3" xfId="139"/>
    <cellStyle name="Titolo 2 2 4" xfId="140"/>
    <cellStyle name="Titolo 2 3" xfId="141"/>
    <cellStyle name="Titolo 2 4" xfId="206"/>
    <cellStyle name="Titolo 2 5" xfId="250"/>
    <cellStyle name="Titolo 2 6" xfId="293"/>
    <cellStyle name="Titolo 2 7" xfId="336"/>
    <cellStyle name="Titolo 2 8" xfId="378"/>
    <cellStyle name="Titolo 2 9" xfId="442"/>
    <cellStyle name="Titolo 3 10" xfId="462"/>
    <cellStyle name="Titolo 3 2" xfId="142"/>
    <cellStyle name="Titolo 3 2 2" xfId="143"/>
    <cellStyle name="Titolo 3 2 3" xfId="144"/>
    <cellStyle name="Titolo 3 2 4" xfId="145"/>
    <cellStyle name="Titolo 3 3" xfId="146"/>
    <cellStyle name="Titolo 3 4" xfId="207"/>
    <cellStyle name="Titolo 3 5" xfId="251"/>
    <cellStyle name="Titolo 3 6" xfId="294"/>
    <cellStyle name="Titolo 3 7" xfId="337"/>
    <cellStyle name="Titolo 3 8" xfId="379"/>
    <cellStyle name="Titolo 3 9" xfId="445"/>
    <cellStyle name="Titolo 4 10" xfId="447"/>
    <cellStyle name="Titolo 4 11" xfId="463"/>
    <cellStyle name="Titolo 4 2" xfId="148"/>
    <cellStyle name="Titolo 4 3" xfId="149"/>
    <cellStyle name="Titolo 4 4" xfId="147"/>
    <cellStyle name="Titolo 4 5" xfId="208"/>
    <cellStyle name="Titolo 4 6" xfId="252"/>
    <cellStyle name="Titolo 4 7" xfId="295"/>
    <cellStyle name="Titolo 4 8" xfId="338"/>
    <cellStyle name="Titolo 4 9" xfId="380"/>
    <cellStyle name="Titolo 5" xfId="131"/>
    <cellStyle name="Titolo 5 2" xfId="150"/>
    <cellStyle name="Titolo 5 3" xfId="151"/>
    <cellStyle name="Titolo 5 4" xfId="152"/>
    <cellStyle name="Titolo 6" xfId="153"/>
    <cellStyle name="Titolo 7" xfId="204"/>
    <cellStyle name="Titolo 8" xfId="248"/>
    <cellStyle name="Titolo 9" xfId="291"/>
    <cellStyle name="Totale 10" xfId="450"/>
    <cellStyle name="Totale 11" xfId="464"/>
    <cellStyle name="Totale 2" xfId="155"/>
    <cellStyle name="Totale 3" xfId="156"/>
    <cellStyle name="Totale 4" xfId="154"/>
    <cellStyle name="Totale 5" xfId="209"/>
    <cellStyle name="Totale 6" xfId="253"/>
    <cellStyle name="Totale 7" xfId="296"/>
    <cellStyle name="Totale 8" xfId="339"/>
    <cellStyle name="Totale 9" xfId="381"/>
    <cellStyle name="Valore non valido 10" xfId="452"/>
    <cellStyle name="Valore non valido 11" xfId="465"/>
    <cellStyle name="Valore non valido 2" xfId="158"/>
    <cellStyle name="Valore non valido 3" xfId="159"/>
    <cellStyle name="Valore non valido 4" xfId="157"/>
    <cellStyle name="Valore non valido 5" xfId="210"/>
    <cellStyle name="Valore non valido 6" xfId="254"/>
    <cellStyle name="Valore non valido 7" xfId="297"/>
    <cellStyle name="Valore non valido 8" xfId="340"/>
    <cellStyle name="Valore non valido 9" xfId="382"/>
    <cellStyle name="Valore valido 10" xfId="453"/>
    <cellStyle name="Valore valido 11" xfId="467"/>
    <cellStyle name="Valore valido 2" xfId="161"/>
    <cellStyle name="Valore valido 3" xfId="162"/>
    <cellStyle name="Valore valido 4" xfId="160"/>
    <cellStyle name="Valore valido 5" xfId="212"/>
    <cellStyle name="Valore valido 6" xfId="255"/>
    <cellStyle name="Valore valido 7" xfId="298"/>
    <cellStyle name="Valore valido 8" xfId="341"/>
    <cellStyle name="Valore valido 9" xfId="38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5"/>
  <sheetViews>
    <sheetView tabSelected="1" topLeftCell="A73" workbookViewId="0">
      <selection activeCell="B89" sqref="B89"/>
    </sheetView>
  </sheetViews>
  <sheetFormatPr defaultRowHeight="15"/>
  <cols>
    <col min="1" max="1" width="3.140625" customWidth="1"/>
    <col min="2" max="2" width="71.140625" bestFit="1" customWidth="1"/>
    <col min="4" max="4" width="7.5703125" customWidth="1"/>
    <col min="5" max="5" width="10.140625" bestFit="1" customWidth="1"/>
    <col min="6" max="6" width="5.140625" customWidth="1"/>
  </cols>
  <sheetData>
    <row r="1" spans="1:5" ht="16.5">
      <c r="A1" s="1"/>
      <c r="B1" s="28">
        <v>2023</v>
      </c>
      <c r="C1" s="2" t="s">
        <v>0</v>
      </c>
      <c r="D1" s="3" t="s">
        <v>1</v>
      </c>
    </row>
    <row r="2" spans="1:5" ht="16.5">
      <c r="A2" s="1"/>
      <c r="B2" s="11" t="s">
        <v>2</v>
      </c>
      <c r="C2" s="10">
        <v>2023</v>
      </c>
      <c r="D2" s="16">
        <v>2023</v>
      </c>
      <c r="E2" s="15" t="s">
        <v>49</v>
      </c>
    </row>
    <row r="3" spans="1:5" ht="16.5">
      <c r="A3" s="1"/>
      <c r="B3" s="2" t="s">
        <v>3</v>
      </c>
      <c r="C3" s="20">
        <v>32649.5</v>
      </c>
      <c r="D3" s="21">
        <v>932</v>
      </c>
      <c r="E3" s="14">
        <f t="shared" ref="E3:E34" si="0">IF(D3&gt;0,D3/C3," " )</f>
        <v>2.8545613255945727E-2</v>
      </c>
    </row>
    <row r="4" spans="1:5" ht="16.5">
      <c r="A4" s="1"/>
      <c r="B4" s="22" t="s">
        <v>4</v>
      </c>
      <c r="C4" s="23">
        <v>41669</v>
      </c>
      <c r="D4" s="24">
        <v>469</v>
      </c>
      <c r="E4" s="14">
        <f t="shared" si="0"/>
        <v>1.1255369699296839E-2</v>
      </c>
    </row>
    <row r="5" spans="1:5" ht="16.5">
      <c r="A5" s="1"/>
      <c r="B5" s="22" t="s">
        <v>5</v>
      </c>
      <c r="C5" s="23">
        <v>10653</v>
      </c>
      <c r="D5" s="24"/>
      <c r="E5" s="14" t="str">
        <f t="shared" si="0"/>
        <v xml:space="preserve"> </v>
      </c>
    </row>
    <row r="6" spans="1:5" ht="16.5">
      <c r="A6" s="1"/>
      <c r="B6" s="22" t="s">
        <v>53</v>
      </c>
      <c r="C6" s="23">
        <v>60940.5</v>
      </c>
      <c r="D6" s="24">
        <v>6023</v>
      </c>
      <c r="E6" s="14">
        <f t="shared" si="0"/>
        <v>9.8834108679777821E-2</v>
      </c>
    </row>
    <row r="7" spans="1:5" ht="16.5">
      <c r="A7" s="1"/>
      <c r="B7" s="22" t="s">
        <v>54</v>
      </c>
      <c r="C7" s="23">
        <v>10500.5</v>
      </c>
      <c r="D7" s="24">
        <v>296</v>
      </c>
      <c r="E7" s="14">
        <f t="shared" si="0"/>
        <v>2.8189133850769012E-2</v>
      </c>
    </row>
    <row r="8" spans="1:5" ht="16.5">
      <c r="A8" s="1"/>
      <c r="B8" s="22" t="s">
        <v>6</v>
      </c>
      <c r="C8" s="23">
        <v>4711</v>
      </c>
      <c r="D8" s="24"/>
      <c r="E8" s="14" t="str">
        <f t="shared" si="0"/>
        <v xml:space="preserve"> </v>
      </c>
    </row>
    <row r="9" spans="1:5" ht="16.5">
      <c r="A9" s="1"/>
      <c r="B9" s="22" t="s">
        <v>55</v>
      </c>
      <c r="C9" s="23">
        <v>8912</v>
      </c>
      <c r="D9" s="24">
        <v>8</v>
      </c>
      <c r="E9" s="14">
        <f t="shared" si="0"/>
        <v>8.9766606822262122E-4</v>
      </c>
    </row>
    <row r="10" spans="1:5" ht="16.5">
      <c r="A10" s="1"/>
      <c r="B10" s="27" t="s">
        <v>98</v>
      </c>
      <c r="C10" s="23">
        <v>1034</v>
      </c>
      <c r="D10" s="24">
        <v>6</v>
      </c>
      <c r="E10" s="14">
        <f t="shared" si="0"/>
        <v>5.8027079303675051E-3</v>
      </c>
    </row>
    <row r="11" spans="1:5" ht="16.5">
      <c r="A11" s="1"/>
      <c r="B11" s="35" t="s">
        <v>7</v>
      </c>
      <c r="C11" s="36">
        <v>1425</v>
      </c>
      <c r="D11" s="37">
        <v>98</v>
      </c>
      <c r="E11" s="38">
        <f t="shared" si="0"/>
        <v>6.8771929824561401E-2</v>
      </c>
    </row>
    <row r="12" spans="1:5" ht="16.5">
      <c r="A12" s="1"/>
      <c r="B12" s="22" t="s">
        <v>56</v>
      </c>
      <c r="C12" s="23">
        <v>5488</v>
      </c>
      <c r="D12" s="24">
        <v>1064</v>
      </c>
      <c r="E12" s="14">
        <f t="shared" si="0"/>
        <v>0.19387755102040816</v>
      </c>
    </row>
    <row r="13" spans="1:5" ht="16.5">
      <c r="A13" s="1"/>
      <c r="B13" s="22" t="s">
        <v>92</v>
      </c>
      <c r="C13" s="23">
        <f>11030+12234-736-1668</f>
        <v>20860</v>
      </c>
      <c r="D13" s="24">
        <v>207</v>
      </c>
      <c r="E13" s="14">
        <f t="shared" si="0"/>
        <v>9.9232981783317353E-3</v>
      </c>
    </row>
    <row r="14" spans="1:5" ht="16.5">
      <c r="A14" s="1"/>
      <c r="B14" s="22" t="s">
        <v>57</v>
      </c>
      <c r="C14" s="23">
        <v>4054</v>
      </c>
      <c r="D14" s="24">
        <v>32</v>
      </c>
      <c r="E14" s="14">
        <f t="shared" si="0"/>
        <v>7.8934385791810564E-3</v>
      </c>
    </row>
    <row r="15" spans="1:5" ht="16.5">
      <c r="A15" s="1"/>
      <c r="B15" s="22" t="s">
        <v>86</v>
      </c>
      <c r="C15" s="23">
        <v>1668</v>
      </c>
      <c r="D15" s="24">
        <v>307</v>
      </c>
      <c r="E15" s="14">
        <f t="shared" si="0"/>
        <v>0.18405275779376498</v>
      </c>
    </row>
    <row r="16" spans="1:5" ht="16.5">
      <c r="A16" s="1"/>
      <c r="B16" s="39" t="s">
        <v>114</v>
      </c>
      <c r="C16" s="36">
        <v>1158</v>
      </c>
      <c r="D16" s="37">
        <v>39</v>
      </c>
      <c r="E16" s="38">
        <f t="shared" si="0"/>
        <v>3.367875647668394E-2</v>
      </c>
    </row>
    <row r="17" spans="1:5" ht="16.5">
      <c r="A17" s="1"/>
      <c r="B17" s="22" t="s">
        <v>89</v>
      </c>
      <c r="C17" s="23">
        <v>5326</v>
      </c>
      <c r="D17" s="24">
        <v>12</v>
      </c>
      <c r="E17" s="14">
        <f t="shared" si="0"/>
        <v>2.2530980097634247E-3</v>
      </c>
    </row>
    <row r="18" spans="1:5" ht="16.5">
      <c r="A18" s="1"/>
      <c r="B18" s="22" t="s">
        <v>91</v>
      </c>
      <c r="C18" s="23">
        <v>741</v>
      </c>
      <c r="D18" s="24"/>
      <c r="E18" s="14" t="str">
        <f t="shared" si="0"/>
        <v xml:space="preserve"> </v>
      </c>
    </row>
    <row r="19" spans="1:5" ht="16.5">
      <c r="A19" s="1"/>
      <c r="B19" s="22" t="s">
        <v>61</v>
      </c>
      <c r="C19" s="23">
        <v>513</v>
      </c>
      <c r="D19" s="24">
        <v>85</v>
      </c>
      <c r="E19" s="14">
        <f t="shared" si="0"/>
        <v>0.16569200779727095</v>
      </c>
    </row>
    <row r="20" spans="1:5" ht="16.5">
      <c r="A20" s="1"/>
      <c r="B20" s="22" t="s">
        <v>62</v>
      </c>
      <c r="C20" s="23">
        <v>3220</v>
      </c>
      <c r="D20" s="24">
        <v>534</v>
      </c>
      <c r="E20" s="14">
        <f t="shared" si="0"/>
        <v>0.16583850931677019</v>
      </c>
    </row>
    <row r="21" spans="1:5" ht="16.5">
      <c r="A21" s="1"/>
      <c r="B21" s="22" t="s">
        <v>63</v>
      </c>
      <c r="C21" s="23">
        <v>5436</v>
      </c>
      <c r="D21" s="24">
        <v>1228</v>
      </c>
      <c r="E21" s="14">
        <f t="shared" si="0"/>
        <v>0.22590139808682855</v>
      </c>
    </row>
    <row r="22" spans="1:5" ht="16.5">
      <c r="A22" s="1"/>
      <c r="B22" s="22" t="s">
        <v>64</v>
      </c>
      <c r="C22" s="23">
        <v>5665</v>
      </c>
      <c r="D22" s="24">
        <v>213</v>
      </c>
      <c r="E22" s="14">
        <f t="shared" si="0"/>
        <v>3.7599293909973519E-2</v>
      </c>
    </row>
    <row r="23" spans="1:5" ht="16.5">
      <c r="A23" s="1"/>
      <c r="B23" s="22" t="s">
        <v>65</v>
      </c>
      <c r="C23" s="23">
        <v>3354.5</v>
      </c>
      <c r="D23" s="24">
        <v>192</v>
      </c>
      <c r="E23" s="14">
        <f t="shared" si="0"/>
        <v>5.7236547920703533E-2</v>
      </c>
    </row>
    <row r="24" spans="1:5" ht="16.5">
      <c r="A24" s="1"/>
      <c r="B24" s="22" t="s">
        <v>66</v>
      </c>
      <c r="C24" s="23">
        <v>11458</v>
      </c>
      <c r="D24" s="24">
        <v>145</v>
      </c>
      <c r="E24" s="14">
        <f t="shared" si="0"/>
        <v>1.2654913597486472E-2</v>
      </c>
    </row>
    <row r="25" spans="1:5" ht="16.5">
      <c r="A25" s="1"/>
      <c r="B25" s="22" t="s">
        <v>8</v>
      </c>
      <c r="C25" s="23">
        <v>4315</v>
      </c>
      <c r="D25" s="24">
        <v>8</v>
      </c>
      <c r="E25" s="14">
        <f t="shared" si="0"/>
        <v>1.8539976825028969E-3</v>
      </c>
    </row>
    <row r="26" spans="1:5" ht="16.5">
      <c r="A26" s="1"/>
      <c r="B26" s="22" t="s">
        <v>9</v>
      </c>
      <c r="C26" s="23">
        <v>17195</v>
      </c>
      <c r="D26" s="24"/>
      <c r="E26" s="14" t="str">
        <f t="shared" si="0"/>
        <v xml:space="preserve"> </v>
      </c>
    </row>
    <row r="27" spans="1:5" ht="16.5">
      <c r="A27" s="1"/>
      <c r="B27" s="22" t="s">
        <v>10</v>
      </c>
      <c r="C27" s="23">
        <v>9424.5</v>
      </c>
      <c r="D27" s="24">
        <v>706</v>
      </c>
      <c r="E27" s="14">
        <f t="shared" si="0"/>
        <v>7.491113586927689E-2</v>
      </c>
    </row>
    <row r="28" spans="1:5" ht="16.5">
      <c r="A28" s="1"/>
      <c r="B28" s="22" t="s">
        <v>11</v>
      </c>
      <c r="C28" s="23">
        <v>13265</v>
      </c>
      <c r="D28" s="24">
        <v>1268</v>
      </c>
      <c r="E28" s="14">
        <f t="shared" si="0"/>
        <v>9.558989822842065E-2</v>
      </c>
    </row>
    <row r="29" spans="1:5" ht="16.5">
      <c r="A29" s="1"/>
      <c r="B29" s="22" t="s">
        <v>12</v>
      </c>
      <c r="C29" s="23">
        <v>26181.72</v>
      </c>
      <c r="D29" s="24">
        <v>850</v>
      </c>
      <c r="E29" s="14">
        <f t="shared" si="0"/>
        <v>3.246539952302599E-2</v>
      </c>
    </row>
    <row r="30" spans="1:5" ht="16.5">
      <c r="A30" s="1"/>
      <c r="B30" s="22" t="s">
        <v>67</v>
      </c>
      <c r="C30" s="23">
        <v>22907.25</v>
      </c>
      <c r="D30" s="24">
        <v>874</v>
      </c>
      <c r="E30" s="14">
        <f t="shared" si="0"/>
        <v>3.8153859585938948E-2</v>
      </c>
    </row>
    <row r="31" spans="1:5" ht="16.5">
      <c r="A31" s="1"/>
      <c r="B31" s="22" t="s">
        <v>13</v>
      </c>
      <c r="C31" s="23">
        <v>49884</v>
      </c>
      <c r="D31" s="24">
        <v>2546</v>
      </c>
      <c r="E31" s="14">
        <f t="shared" si="0"/>
        <v>5.1038409109133188E-2</v>
      </c>
    </row>
    <row r="32" spans="1:5" ht="16.5">
      <c r="A32" s="1"/>
      <c r="B32" s="22" t="s">
        <v>93</v>
      </c>
      <c r="C32" s="23">
        <v>3309.9199999999996</v>
      </c>
      <c r="D32" s="24">
        <v>1914</v>
      </c>
      <c r="E32" s="14">
        <f t="shared" si="0"/>
        <v>0.57826171025281581</v>
      </c>
    </row>
    <row r="33" spans="1:5" ht="16.5">
      <c r="A33" s="1"/>
      <c r="B33" s="22" t="s">
        <v>68</v>
      </c>
      <c r="C33" s="23">
        <v>4803</v>
      </c>
      <c r="D33" s="24">
        <v>651</v>
      </c>
      <c r="E33" s="14">
        <f t="shared" si="0"/>
        <v>0.13554028732042472</v>
      </c>
    </row>
    <row r="34" spans="1:5" ht="16.5">
      <c r="A34" s="1"/>
      <c r="B34" s="22" t="s">
        <v>15</v>
      </c>
      <c r="C34" s="23">
        <v>23051</v>
      </c>
      <c r="D34" s="24">
        <v>265</v>
      </c>
      <c r="E34" s="14">
        <f t="shared" si="0"/>
        <v>1.1496247451303631E-2</v>
      </c>
    </row>
    <row r="35" spans="1:5" ht="16.5">
      <c r="A35" s="1"/>
      <c r="B35" s="22" t="s">
        <v>16</v>
      </c>
      <c r="C35" s="23">
        <v>17262</v>
      </c>
      <c r="D35" s="24">
        <v>611</v>
      </c>
      <c r="E35" s="14">
        <f t="shared" ref="E35:E66" si="1">IF(D35&gt;0,D35/C35," " )</f>
        <v>3.5395666782528097E-2</v>
      </c>
    </row>
    <row r="36" spans="1:5" ht="16.5">
      <c r="A36" s="1"/>
      <c r="B36" s="22" t="s">
        <v>17</v>
      </c>
      <c r="C36" s="23">
        <v>21989</v>
      </c>
      <c r="D36" s="24">
        <v>183</v>
      </c>
      <c r="E36" s="14">
        <f t="shared" si="1"/>
        <v>8.3223429896766565E-3</v>
      </c>
    </row>
    <row r="37" spans="1:5" ht="16.5">
      <c r="A37" s="1"/>
      <c r="B37" s="22" t="s">
        <v>18</v>
      </c>
      <c r="C37" s="23">
        <v>116785</v>
      </c>
      <c r="D37" s="24">
        <v>274</v>
      </c>
      <c r="E37" s="14">
        <f t="shared" si="1"/>
        <v>2.3461917198270327E-3</v>
      </c>
    </row>
    <row r="38" spans="1:5" ht="16.5">
      <c r="A38" s="1"/>
      <c r="B38" s="22" t="s">
        <v>19</v>
      </c>
      <c r="C38" s="23">
        <v>16136</v>
      </c>
      <c r="D38" s="24">
        <v>559</v>
      </c>
      <c r="E38" s="14">
        <f t="shared" si="1"/>
        <v>3.4643034209221615E-2</v>
      </c>
    </row>
    <row r="39" spans="1:5" ht="16.5">
      <c r="A39" s="1"/>
      <c r="B39" s="22" t="s">
        <v>20</v>
      </c>
      <c r="C39" s="23">
        <v>18871</v>
      </c>
      <c r="D39" s="24">
        <v>1677</v>
      </c>
      <c r="E39" s="14">
        <f t="shared" si="1"/>
        <v>8.8866514758094428E-2</v>
      </c>
    </row>
    <row r="40" spans="1:5" ht="16.5">
      <c r="A40" s="1"/>
      <c r="B40" s="22" t="s">
        <v>21</v>
      </c>
      <c r="C40" s="23">
        <v>33098.430000000029</v>
      </c>
      <c r="D40" s="24">
        <v>77</v>
      </c>
      <c r="E40" s="14">
        <f t="shared" si="1"/>
        <v>2.3263943335076597E-3</v>
      </c>
    </row>
    <row r="41" spans="1:5" ht="16.5">
      <c r="A41" s="1"/>
      <c r="B41" s="22" t="s">
        <v>22</v>
      </c>
      <c r="C41" s="23">
        <v>30183</v>
      </c>
      <c r="D41" s="24">
        <v>781</v>
      </c>
      <c r="E41" s="14">
        <f t="shared" si="1"/>
        <v>2.5875492827088096E-2</v>
      </c>
    </row>
    <row r="42" spans="1:5" ht="16.5">
      <c r="A42" s="1"/>
      <c r="B42" s="22" t="s">
        <v>23</v>
      </c>
      <c r="C42" s="23">
        <v>16037.429999999989</v>
      </c>
      <c r="D42" s="24"/>
      <c r="E42" s="14" t="str">
        <f t="shared" si="1"/>
        <v xml:space="preserve"> </v>
      </c>
    </row>
    <row r="43" spans="1:5" ht="16.5">
      <c r="A43" s="1"/>
      <c r="B43" s="22" t="s">
        <v>24</v>
      </c>
      <c r="C43" s="23">
        <v>14585</v>
      </c>
      <c r="D43" s="24">
        <v>1093</v>
      </c>
      <c r="E43" s="14">
        <f t="shared" si="1"/>
        <v>7.4940006856359279E-2</v>
      </c>
    </row>
    <row r="44" spans="1:5" ht="16.5">
      <c r="A44" s="1"/>
      <c r="B44" s="22" t="s">
        <v>69</v>
      </c>
      <c r="C44" s="23">
        <v>257</v>
      </c>
      <c r="D44" s="24"/>
      <c r="E44" s="14" t="str">
        <f t="shared" si="1"/>
        <v xml:space="preserve"> </v>
      </c>
    </row>
    <row r="45" spans="1:5" ht="16.5">
      <c r="A45" s="1"/>
      <c r="B45" s="22" t="s">
        <v>25</v>
      </c>
      <c r="C45" s="23">
        <v>1624</v>
      </c>
      <c r="D45" s="24">
        <v>99</v>
      </c>
      <c r="E45" s="14">
        <f t="shared" si="1"/>
        <v>6.0960591133004928E-2</v>
      </c>
    </row>
    <row r="46" spans="1:5" ht="16.5">
      <c r="A46" s="1"/>
      <c r="B46" s="22" t="s">
        <v>26</v>
      </c>
      <c r="C46" s="23">
        <v>31347</v>
      </c>
      <c r="D46" s="24">
        <v>2151</v>
      </c>
      <c r="E46" s="14">
        <f t="shared" si="1"/>
        <v>6.861900660350273E-2</v>
      </c>
    </row>
    <row r="47" spans="1:5" ht="16.5">
      <c r="A47" s="1"/>
      <c r="B47" s="22" t="s">
        <v>70</v>
      </c>
      <c r="C47" s="23">
        <v>61552.25</v>
      </c>
      <c r="D47" s="24">
        <v>532</v>
      </c>
      <c r="E47" s="14">
        <f t="shared" si="1"/>
        <v>8.6430634136038902E-3</v>
      </c>
    </row>
    <row r="48" spans="1:5" ht="16.5">
      <c r="A48" s="1"/>
      <c r="B48" s="22" t="s">
        <v>27</v>
      </c>
      <c r="C48" s="23">
        <v>30957</v>
      </c>
      <c r="D48" s="24">
        <v>78</v>
      </c>
      <c r="E48" s="14">
        <f t="shared" si="1"/>
        <v>2.5196239945731174E-3</v>
      </c>
    </row>
    <row r="49" spans="1:5" ht="16.5">
      <c r="A49" s="1"/>
      <c r="B49" s="22" t="s">
        <v>71</v>
      </c>
      <c r="C49" s="23">
        <v>2631</v>
      </c>
      <c r="D49" s="24">
        <v>502</v>
      </c>
      <c r="E49" s="14">
        <f t="shared" si="1"/>
        <v>0.19080197643481567</v>
      </c>
    </row>
    <row r="50" spans="1:5" ht="16.5">
      <c r="A50" s="1"/>
      <c r="B50" s="22" t="s">
        <v>72</v>
      </c>
      <c r="C50" s="23">
        <v>4558</v>
      </c>
      <c r="D50" s="24">
        <v>397</v>
      </c>
      <c r="E50" s="14">
        <f t="shared" si="1"/>
        <v>8.7099605089951737E-2</v>
      </c>
    </row>
    <row r="51" spans="1:5" ht="16.5">
      <c r="A51" s="1"/>
      <c r="B51" s="22" t="s">
        <v>73</v>
      </c>
      <c r="C51" s="23">
        <v>26449.5</v>
      </c>
      <c r="D51" s="24">
        <v>302</v>
      </c>
      <c r="E51" s="14">
        <f t="shared" si="1"/>
        <v>1.1417985217111855E-2</v>
      </c>
    </row>
    <row r="52" spans="1:5" ht="16.5">
      <c r="A52" s="1"/>
      <c r="B52" s="22" t="s">
        <v>74</v>
      </c>
      <c r="C52" s="23">
        <v>36081</v>
      </c>
      <c r="D52" s="24">
        <v>1695</v>
      </c>
      <c r="E52" s="14">
        <f t="shared" si="1"/>
        <v>4.6977633657603726E-2</v>
      </c>
    </row>
    <row r="53" spans="1:5" ht="16.5">
      <c r="A53" s="1"/>
      <c r="B53" s="22" t="s">
        <v>28</v>
      </c>
      <c r="C53" s="23">
        <v>38053</v>
      </c>
      <c r="D53" s="24"/>
      <c r="E53" s="14" t="str">
        <f t="shared" si="1"/>
        <v xml:space="preserve"> </v>
      </c>
    </row>
    <row r="54" spans="1:5" ht="16.5">
      <c r="A54" s="1"/>
      <c r="B54" s="22" t="s">
        <v>29</v>
      </c>
      <c r="C54" s="23">
        <v>68294</v>
      </c>
      <c r="D54" s="24">
        <v>488</v>
      </c>
      <c r="E54" s="14">
        <f t="shared" si="1"/>
        <v>7.1455764781679209E-3</v>
      </c>
    </row>
    <row r="55" spans="1:5" ht="16.5">
      <c r="A55" s="1"/>
      <c r="B55" s="22" t="s">
        <v>87</v>
      </c>
      <c r="C55" s="23">
        <v>84640.5</v>
      </c>
      <c r="D55" s="24">
        <v>1944</v>
      </c>
      <c r="E55" s="14">
        <f t="shared" si="1"/>
        <v>2.2967728215216119E-2</v>
      </c>
    </row>
    <row r="56" spans="1:5" ht="16.5">
      <c r="A56" s="1"/>
      <c r="B56" s="22" t="s">
        <v>30</v>
      </c>
      <c r="C56" s="23">
        <v>2579295</v>
      </c>
      <c r="D56" s="24">
        <v>28</v>
      </c>
      <c r="E56" s="14">
        <f t="shared" si="1"/>
        <v>1.0855679555847626E-5</v>
      </c>
    </row>
    <row r="57" spans="1:5" ht="16.5">
      <c r="A57" s="1"/>
      <c r="B57" s="22" t="s">
        <v>31</v>
      </c>
      <c r="C57" s="23">
        <v>199357</v>
      </c>
      <c r="D57" s="24">
        <v>17</v>
      </c>
      <c r="E57" s="14">
        <f t="shared" si="1"/>
        <v>8.5274156412867369E-5</v>
      </c>
    </row>
    <row r="58" spans="1:5" ht="16.5">
      <c r="A58" s="1"/>
      <c r="B58" s="22" t="s">
        <v>32</v>
      </c>
      <c r="C58" s="23">
        <v>229081</v>
      </c>
      <c r="D58" s="24">
        <v>239</v>
      </c>
      <c r="E58" s="14">
        <f t="shared" si="1"/>
        <v>1.0432990950799063E-3</v>
      </c>
    </row>
    <row r="59" spans="1:5" ht="16.5">
      <c r="A59" s="1"/>
      <c r="B59" s="22" t="s">
        <v>33</v>
      </c>
      <c r="C59" s="23">
        <v>7382.5</v>
      </c>
      <c r="D59" s="24">
        <v>64</v>
      </c>
      <c r="E59" s="14">
        <f t="shared" si="1"/>
        <v>8.6691500169319338E-3</v>
      </c>
    </row>
    <row r="60" spans="1:5" ht="16.5">
      <c r="A60" s="1"/>
      <c r="B60" s="22" t="s">
        <v>88</v>
      </c>
      <c r="C60" s="23">
        <v>13572.5</v>
      </c>
      <c r="D60" s="24"/>
      <c r="E60" s="14" t="str">
        <f t="shared" si="1"/>
        <v xml:space="preserve"> </v>
      </c>
    </row>
    <row r="61" spans="1:5" ht="16.5">
      <c r="A61" s="1"/>
      <c r="B61" s="22" t="s">
        <v>50</v>
      </c>
      <c r="C61" s="23">
        <f>936.5+365</f>
        <v>1301.5</v>
      </c>
      <c r="D61" s="24">
        <v>573</v>
      </c>
      <c r="E61" s="14">
        <f t="shared" si="1"/>
        <v>0.44026123703419134</v>
      </c>
    </row>
    <row r="62" spans="1:5" ht="16.5">
      <c r="A62" s="1"/>
      <c r="B62" s="22" t="s">
        <v>75</v>
      </c>
      <c r="C62" s="23">
        <v>14011</v>
      </c>
      <c r="D62" s="24">
        <v>2905</v>
      </c>
      <c r="E62" s="14">
        <f t="shared" si="1"/>
        <v>0.20733709228463351</v>
      </c>
    </row>
    <row r="63" spans="1:5" ht="16.5">
      <c r="A63" s="1"/>
      <c r="B63" s="22" t="s">
        <v>76</v>
      </c>
      <c r="C63" s="23">
        <v>30740.5</v>
      </c>
      <c r="D63" s="24">
        <v>3446</v>
      </c>
      <c r="E63" s="14">
        <f t="shared" si="1"/>
        <v>0.11209967306972886</v>
      </c>
    </row>
    <row r="64" spans="1:5" ht="16.5">
      <c r="A64" s="1"/>
      <c r="B64" s="22" t="s">
        <v>77</v>
      </c>
      <c r="C64" s="23">
        <v>24741.75</v>
      </c>
      <c r="D64" s="24">
        <v>746</v>
      </c>
      <c r="E64" s="14">
        <f t="shared" si="1"/>
        <v>3.0151464629624015E-2</v>
      </c>
    </row>
    <row r="65" spans="1:5" ht="16.5">
      <c r="A65" s="1"/>
      <c r="B65" s="22" t="s">
        <v>51</v>
      </c>
      <c r="C65" s="23">
        <f>874+455</f>
        <v>1329</v>
      </c>
      <c r="D65" s="24">
        <v>468</v>
      </c>
      <c r="E65" s="14">
        <f t="shared" si="1"/>
        <v>0.35214446952595935</v>
      </c>
    </row>
    <row r="66" spans="1:5" ht="16.5">
      <c r="A66" s="1"/>
      <c r="B66" s="22" t="s">
        <v>52</v>
      </c>
      <c r="C66" s="23">
        <f>2771+2620</f>
        <v>5391</v>
      </c>
      <c r="D66" s="24">
        <v>232</v>
      </c>
      <c r="E66" s="14">
        <f t="shared" si="1"/>
        <v>4.3034687442033016E-2</v>
      </c>
    </row>
    <row r="67" spans="1:5" ht="16.5">
      <c r="A67" s="1"/>
      <c r="B67" s="22" t="s">
        <v>37</v>
      </c>
      <c r="C67" s="23">
        <v>3410</v>
      </c>
      <c r="D67" s="24">
        <v>230</v>
      </c>
      <c r="E67" s="14">
        <f t="shared" ref="E67:E98" si="2">IF(D67&gt;0,D67/C67," " )</f>
        <v>6.7448680351906154E-2</v>
      </c>
    </row>
    <row r="68" spans="1:5" ht="16.5">
      <c r="A68" s="1"/>
      <c r="B68" s="22" t="s">
        <v>38</v>
      </c>
      <c r="C68" s="23">
        <v>6847</v>
      </c>
      <c r="D68" s="24"/>
      <c r="E68" s="14" t="str">
        <f t="shared" si="2"/>
        <v xml:space="preserve"> </v>
      </c>
    </row>
    <row r="69" spans="1:5" ht="16.5">
      <c r="A69" s="1"/>
      <c r="B69" s="22" t="s">
        <v>39</v>
      </c>
      <c r="C69" s="23">
        <v>1531</v>
      </c>
      <c r="D69" s="24"/>
      <c r="E69" s="14" t="str">
        <f t="shared" si="2"/>
        <v xml:space="preserve"> </v>
      </c>
    </row>
    <row r="70" spans="1:5" ht="16.5">
      <c r="A70" s="1"/>
      <c r="B70" s="22" t="s">
        <v>79</v>
      </c>
      <c r="C70" s="23">
        <v>5127</v>
      </c>
      <c r="D70" s="24"/>
      <c r="E70" s="14" t="str">
        <f t="shared" si="2"/>
        <v xml:space="preserve"> </v>
      </c>
    </row>
    <row r="71" spans="1:5" ht="16.5">
      <c r="A71" s="1"/>
      <c r="B71" s="22" t="s">
        <v>80</v>
      </c>
      <c r="C71" s="23">
        <v>6242</v>
      </c>
      <c r="D71" s="24">
        <v>26</v>
      </c>
      <c r="E71" s="14">
        <f t="shared" si="2"/>
        <v>4.1653316244793332E-3</v>
      </c>
    </row>
    <row r="72" spans="1:5" ht="16.5">
      <c r="A72" s="1"/>
      <c r="B72" s="22" t="s">
        <v>81</v>
      </c>
      <c r="C72" s="23">
        <v>1790</v>
      </c>
      <c r="D72" s="24">
        <v>49</v>
      </c>
      <c r="E72" s="14">
        <f t="shared" si="2"/>
        <v>2.7374301675977653E-2</v>
      </c>
    </row>
    <row r="73" spans="1:5" ht="16.5">
      <c r="A73" s="1"/>
      <c r="B73" s="22" t="s">
        <v>40</v>
      </c>
      <c r="C73" s="23">
        <v>19388</v>
      </c>
      <c r="D73" s="24">
        <v>737</v>
      </c>
      <c r="E73" s="14">
        <f t="shared" si="2"/>
        <v>3.8013204043738397E-2</v>
      </c>
    </row>
    <row r="74" spans="1:5" ht="16.5">
      <c r="A74" s="1"/>
      <c r="B74" s="22" t="s">
        <v>82</v>
      </c>
      <c r="C74" s="23">
        <v>4355</v>
      </c>
      <c r="D74" s="24">
        <v>481</v>
      </c>
      <c r="E74" s="14">
        <f t="shared" si="2"/>
        <v>0.11044776119402985</v>
      </c>
    </row>
    <row r="75" spans="1:5" ht="16.5">
      <c r="A75" s="1"/>
      <c r="B75" s="22" t="s">
        <v>41</v>
      </c>
      <c r="C75" s="23">
        <v>18113</v>
      </c>
      <c r="D75" s="24">
        <v>160</v>
      </c>
      <c r="E75" s="14">
        <f t="shared" si="2"/>
        <v>8.8334345497708827E-3</v>
      </c>
    </row>
    <row r="76" spans="1:5" ht="16.5">
      <c r="A76" s="1"/>
      <c r="B76" s="22" t="s">
        <v>83</v>
      </c>
      <c r="C76" s="23">
        <v>3675</v>
      </c>
      <c r="D76" s="24">
        <v>53</v>
      </c>
      <c r="E76" s="14">
        <f t="shared" si="2"/>
        <v>1.4421768707482994E-2</v>
      </c>
    </row>
    <row r="77" spans="1:5" ht="16.5">
      <c r="B77" s="35" t="s">
        <v>42</v>
      </c>
      <c r="C77" s="36">
        <v>41858</v>
      </c>
      <c r="D77" s="37">
        <v>170</v>
      </c>
      <c r="E77" s="38">
        <f t="shared" si="2"/>
        <v>4.0613502795164604E-3</v>
      </c>
    </row>
    <row r="78" spans="1:5" ht="16.5">
      <c r="B78" s="39" t="s">
        <v>43</v>
      </c>
      <c r="C78" s="36">
        <v>4144</v>
      </c>
      <c r="D78" s="37">
        <v>123</v>
      </c>
      <c r="E78" s="38">
        <f t="shared" si="2"/>
        <v>2.9681467181467181E-2</v>
      </c>
    </row>
    <row r="79" spans="1:5" ht="16.5">
      <c r="B79" s="39" t="s">
        <v>109</v>
      </c>
      <c r="C79" s="36">
        <v>8967</v>
      </c>
      <c r="D79" s="37">
        <v>476</v>
      </c>
      <c r="E79" s="38">
        <f t="shared" si="2"/>
        <v>5.3083528493364562E-2</v>
      </c>
    </row>
    <row r="80" spans="1:5" ht="16.5">
      <c r="B80" s="39" t="s">
        <v>44</v>
      </c>
      <c r="C80" s="36">
        <v>3173</v>
      </c>
      <c r="D80" s="37">
        <v>9</v>
      </c>
      <c r="E80" s="38">
        <f t="shared" si="2"/>
        <v>2.8364323983611725E-3</v>
      </c>
    </row>
    <row r="81" spans="2:5" ht="16.5">
      <c r="B81" s="39" t="s">
        <v>110</v>
      </c>
      <c r="C81" s="36">
        <v>2169</v>
      </c>
      <c r="D81" s="37">
        <v>90</v>
      </c>
      <c r="E81" s="38">
        <f t="shared" si="2"/>
        <v>4.1493775933609957E-2</v>
      </c>
    </row>
    <row r="82" spans="2:5" ht="16.5">
      <c r="B82" s="39" t="s">
        <v>113</v>
      </c>
      <c r="C82" s="36"/>
      <c r="D82" s="37">
        <v>20</v>
      </c>
      <c r="E82" s="38"/>
    </row>
    <row r="83" spans="2:5" ht="16.5">
      <c r="B83" s="39" t="s">
        <v>115</v>
      </c>
      <c r="C83" s="36">
        <v>1772</v>
      </c>
      <c r="D83" s="37"/>
      <c r="E83" s="38" t="str">
        <f>IF(D83&gt;0,D83/C83," " )</f>
        <v xml:space="preserve"> </v>
      </c>
    </row>
    <row r="84" spans="2:5" ht="16.5">
      <c r="B84" s="40" t="s">
        <v>85</v>
      </c>
      <c r="C84" s="36">
        <v>2611</v>
      </c>
      <c r="D84" s="41"/>
      <c r="E84" s="38" t="str">
        <f>IF(D84&gt;0,D84/C84," " )</f>
        <v xml:space="preserve"> </v>
      </c>
    </row>
    <row r="85" spans="2:5" ht="16.5">
      <c r="B85" s="25" t="s">
        <v>45</v>
      </c>
      <c r="C85" s="26">
        <f>SUM(C3:C84)</f>
        <v>4328538.25</v>
      </c>
      <c r="D85" s="26">
        <f>SUM(D3:D84)</f>
        <v>45757</v>
      </c>
      <c r="E85" s="12">
        <f t="shared" ref="E85" si="3">IF(D85&gt;0,D85/C85," " )</f>
        <v>1.0571005119337919E-2</v>
      </c>
    </row>
  </sheetData>
  <sortState ref="B3:E86">
    <sortCondition ref="B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2"/>
  <sheetViews>
    <sheetView workbookViewId="0">
      <selection activeCell="H49" sqref="H49"/>
    </sheetView>
  </sheetViews>
  <sheetFormatPr defaultRowHeight="15"/>
  <cols>
    <col min="2" max="2" width="72.140625" bestFit="1" customWidth="1"/>
    <col min="4" max="4" width="10.140625" bestFit="1" customWidth="1"/>
  </cols>
  <sheetData>
    <row r="1" spans="1:7" ht="16.5">
      <c r="A1" s="5"/>
      <c r="B1" s="6"/>
      <c r="C1" s="18">
        <v>2023</v>
      </c>
      <c r="D1" s="8"/>
    </row>
    <row r="2" spans="1:7" ht="16.5">
      <c r="A2" s="5"/>
      <c r="B2" s="7" t="s">
        <v>46</v>
      </c>
      <c r="C2" s="4" t="s">
        <v>0</v>
      </c>
      <c r="D2" s="9" t="s">
        <v>90</v>
      </c>
      <c r="E2" s="15" t="s">
        <v>49</v>
      </c>
    </row>
    <row r="3" spans="1:7">
      <c r="A3" s="19"/>
      <c r="B3" s="29" t="s">
        <v>3</v>
      </c>
      <c r="C3" s="30">
        <v>280</v>
      </c>
      <c r="D3" s="30">
        <v>3</v>
      </c>
      <c r="E3" s="14">
        <f>IF(D3&gt;0,D3/C3," " )</f>
        <v>1.0714285714285714E-2</v>
      </c>
      <c r="G3" s="17"/>
    </row>
    <row r="4" spans="1:7">
      <c r="A4" s="19"/>
      <c r="B4" s="33" t="s">
        <v>4</v>
      </c>
      <c r="C4" s="34">
        <v>84</v>
      </c>
      <c r="D4" s="34">
        <v>1</v>
      </c>
      <c r="E4" s="13">
        <f t="shared" ref="E4:E67" si="0">IF(D4&gt;0,D4/C4," " )</f>
        <v>1.1904761904761904E-2</v>
      </c>
      <c r="G4" s="17"/>
    </row>
    <row r="5" spans="1:7">
      <c r="A5" s="19"/>
      <c r="B5" s="33" t="s">
        <v>94</v>
      </c>
      <c r="C5" s="34">
        <v>6367</v>
      </c>
      <c r="D5" s="34">
        <v>25</v>
      </c>
      <c r="E5" s="13">
        <f t="shared" si="0"/>
        <v>3.9264959949740852E-3</v>
      </c>
      <c r="G5" s="17"/>
    </row>
    <row r="6" spans="1:7">
      <c r="A6" s="19"/>
      <c r="B6" s="33" t="s">
        <v>95</v>
      </c>
      <c r="C6" s="34">
        <v>1137</v>
      </c>
      <c r="D6" s="34">
        <v>9</v>
      </c>
      <c r="E6" s="13">
        <f t="shared" si="0"/>
        <v>7.9155672823219003E-3</v>
      </c>
      <c r="G6" s="17"/>
    </row>
    <row r="7" spans="1:7">
      <c r="A7" s="19"/>
      <c r="B7" s="33" t="s">
        <v>6</v>
      </c>
      <c r="C7" s="34">
        <v>28</v>
      </c>
      <c r="D7" s="34"/>
      <c r="E7" s="13" t="str">
        <f t="shared" si="0"/>
        <v xml:space="preserve"> </v>
      </c>
      <c r="G7" s="17"/>
    </row>
    <row r="8" spans="1:7">
      <c r="A8" s="19"/>
      <c r="B8" s="33" t="s">
        <v>96</v>
      </c>
      <c r="C8" s="34">
        <v>2953</v>
      </c>
      <c r="D8" s="34">
        <v>5</v>
      </c>
      <c r="E8" s="13">
        <f t="shared" si="0"/>
        <v>1.6931933626820183E-3</v>
      </c>
      <c r="G8" s="17"/>
    </row>
    <row r="9" spans="1:7">
      <c r="A9" s="19"/>
      <c r="B9" s="33" t="s">
        <v>97</v>
      </c>
      <c r="C9" s="34">
        <v>507</v>
      </c>
      <c r="D9" s="34"/>
      <c r="E9" s="13" t="str">
        <f t="shared" si="0"/>
        <v xml:space="preserve"> </v>
      </c>
      <c r="G9" s="17"/>
    </row>
    <row r="10" spans="1:7">
      <c r="A10" s="19"/>
      <c r="B10" s="33" t="s">
        <v>98</v>
      </c>
      <c r="C10" s="34">
        <v>593</v>
      </c>
      <c r="D10" s="34">
        <v>5</v>
      </c>
      <c r="E10" s="13">
        <f t="shared" si="0"/>
        <v>8.4317032040472171E-3</v>
      </c>
      <c r="G10" s="17"/>
    </row>
    <row r="11" spans="1:7">
      <c r="A11" s="19"/>
      <c r="B11" s="33" t="s">
        <v>7</v>
      </c>
      <c r="C11" s="34">
        <v>279</v>
      </c>
      <c r="D11" s="34">
        <v>1</v>
      </c>
      <c r="E11" s="13">
        <f t="shared" si="0"/>
        <v>3.5842293906810036E-3</v>
      </c>
      <c r="G11" s="17"/>
    </row>
    <row r="12" spans="1:7">
      <c r="A12" s="19"/>
      <c r="B12" s="33" t="s">
        <v>99</v>
      </c>
      <c r="C12" s="34">
        <v>1184</v>
      </c>
      <c r="D12" s="34">
        <v>12</v>
      </c>
      <c r="E12" s="13">
        <f t="shared" si="0"/>
        <v>1.0135135135135136E-2</v>
      </c>
      <c r="G12" s="17"/>
    </row>
    <row r="13" spans="1:7">
      <c r="A13" s="19"/>
      <c r="B13" s="33" t="s">
        <v>100</v>
      </c>
      <c r="C13" s="34">
        <v>123</v>
      </c>
      <c r="D13" s="34"/>
      <c r="E13" s="13" t="str">
        <f t="shared" si="0"/>
        <v xml:space="preserve"> </v>
      </c>
      <c r="G13" s="17"/>
    </row>
    <row r="14" spans="1:7">
      <c r="A14" s="19"/>
      <c r="B14" s="33" t="s">
        <v>58</v>
      </c>
      <c r="C14" s="34">
        <v>21</v>
      </c>
      <c r="D14" s="34"/>
      <c r="E14" s="13" t="str">
        <f t="shared" si="0"/>
        <v xml:space="preserve"> </v>
      </c>
      <c r="G14" s="17"/>
    </row>
    <row r="15" spans="1:7">
      <c r="A15" s="19"/>
      <c r="B15" s="33" t="s">
        <v>59</v>
      </c>
      <c r="C15" s="34">
        <v>21</v>
      </c>
      <c r="D15" s="34"/>
      <c r="E15" s="13" t="str">
        <f t="shared" si="0"/>
        <v xml:space="preserve"> </v>
      </c>
      <c r="G15" s="17"/>
    </row>
    <row r="16" spans="1:7">
      <c r="A16" s="19"/>
      <c r="B16" s="33" t="s">
        <v>60</v>
      </c>
      <c r="C16" s="34">
        <v>182</v>
      </c>
      <c r="D16" s="34">
        <v>1</v>
      </c>
      <c r="E16" s="13"/>
      <c r="G16" s="17"/>
    </row>
    <row r="17" spans="1:7">
      <c r="A17" s="19"/>
      <c r="B17" s="33" t="s">
        <v>61</v>
      </c>
      <c r="C17" s="34">
        <v>530</v>
      </c>
      <c r="D17" s="34">
        <v>3</v>
      </c>
      <c r="E17" s="13">
        <f t="shared" si="0"/>
        <v>5.6603773584905656E-3</v>
      </c>
      <c r="G17" s="17"/>
    </row>
    <row r="18" spans="1:7">
      <c r="A18" s="19"/>
      <c r="B18" s="33" t="s">
        <v>101</v>
      </c>
      <c r="C18" s="34">
        <v>862</v>
      </c>
      <c r="D18" s="34">
        <v>6</v>
      </c>
      <c r="E18" s="13">
        <f t="shared" si="0"/>
        <v>6.9605568445475635E-3</v>
      </c>
      <c r="G18" s="17"/>
    </row>
    <row r="19" spans="1:7">
      <c r="A19" s="19"/>
      <c r="B19" s="33" t="s">
        <v>63</v>
      </c>
      <c r="C19" s="34">
        <v>1305</v>
      </c>
      <c r="D19" s="34">
        <v>7</v>
      </c>
      <c r="E19" s="13">
        <f t="shared" si="0"/>
        <v>5.3639846743295016E-3</v>
      </c>
      <c r="G19" s="17"/>
    </row>
    <row r="20" spans="1:7">
      <c r="A20" s="19"/>
      <c r="B20" s="33" t="s">
        <v>64</v>
      </c>
      <c r="C20" s="34">
        <v>1005</v>
      </c>
      <c r="D20" s="34">
        <v>1</v>
      </c>
      <c r="E20" s="13">
        <f t="shared" si="0"/>
        <v>9.9502487562189048E-4</v>
      </c>
      <c r="G20" s="17"/>
    </row>
    <row r="21" spans="1:7">
      <c r="A21" s="19"/>
      <c r="B21" s="33" t="s">
        <v>65</v>
      </c>
      <c r="C21" s="34">
        <v>1297</v>
      </c>
      <c r="D21" s="34">
        <v>2</v>
      </c>
      <c r="E21" s="13">
        <f t="shared" si="0"/>
        <v>1.5420200462606013E-3</v>
      </c>
      <c r="G21" s="17"/>
    </row>
    <row r="22" spans="1:7">
      <c r="A22" s="19"/>
      <c r="B22" s="33" t="s">
        <v>102</v>
      </c>
      <c r="C22" s="34">
        <v>1231</v>
      </c>
      <c r="D22" s="34">
        <v>11</v>
      </c>
      <c r="E22" s="13">
        <f t="shared" si="0"/>
        <v>8.9358245329000819E-3</v>
      </c>
      <c r="G22" s="17"/>
    </row>
    <row r="23" spans="1:7">
      <c r="A23" s="19"/>
      <c r="B23" s="33" t="s">
        <v>8</v>
      </c>
      <c r="C23" s="34">
        <v>178</v>
      </c>
      <c r="D23" s="34"/>
      <c r="E23" s="13" t="str">
        <f t="shared" si="0"/>
        <v xml:space="preserve"> </v>
      </c>
      <c r="G23" s="17"/>
    </row>
    <row r="24" spans="1:7">
      <c r="A24" s="19"/>
      <c r="B24" s="33" t="s">
        <v>9</v>
      </c>
      <c r="C24" s="34">
        <v>86</v>
      </c>
      <c r="D24" s="34"/>
      <c r="E24" s="13" t="str">
        <f t="shared" si="0"/>
        <v xml:space="preserve"> </v>
      </c>
      <c r="G24" s="17"/>
    </row>
    <row r="25" spans="1:7">
      <c r="A25" s="19"/>
      <c r="B25" s="33" t="s">
        <v>11</v>
      </c>
      <c r="C25" s="34">
        <v>1640</v>
      </c>
      <c r="D25" s="34">
        <v>6</v>
      </c>
      <c r="E25" s="13">
        <f t="shared" si="0"/>
        <v>3.6585365853658539E-3</v>
      </c>
      <c r="G25" s="17"/>
    </row>
    <row r="26" spans="1:7">
      <c r="A26" s="19"/>
      <c r="B26" s="33" t="s">
        <v>103</v>
      </c>
      <c r="C26" s="34">
        <v>99</v>
      </c>
      <c r="D26" s="34">
        <v>1</v>
      </c>
      <c r="E26" s="13">
        <f t="shared" si="0"/>
        <v>1.0101010101010102E-2</v>
      </c>
      <c r="G26" s="17"/>
    </row>
    <row r="27" spans="1:7">
      <c r="A27" s="19"/>
      <c r="B27" s="33" t="s">
        <v>12</v>
      </c>
      <c r="C27" s="34">
        <v>2277</v>
      </c>
      <c r="D27" s="34">
        <v>4</v>
      </c>
      <c r="E27" s="13">
        <f t="shared" si="0"/>
        <v>1.756697408871322E-3</v>
      </c>
      <c r="G27" s="17"/>
    </row>
    <row r="28" spans="1:7">
      <c r="A28" s="19"/>
      <c r="B28" s="33" t="s">
        <v>67</v>
      </c>
      <c r="C28" s="34">
        <v>1634</v>
      </c>
      <c r="D28" s="34">
        <v>11</v>
      </c>
      <c r="E28" s="13">
        <f t="shared" si="0"/>
        <v>6.7319461444308448E-3</v>
      </c>
      <c r="G28" s="17"/>
    </row>
    <row r="29" spans="1:7">
      <c r="A29" s="19"/>
      <c r="B29" s="33" t="s">
        <v>13</v>
      </c>
      <c r="C29" s="34">
        <v>983</v>
      </c>
      <c r="D29" s="34">
        <v>3</v>
      </c>
      <c r="E29" s="13">
        <f t="shared" si="0"/>
        <v>3.0518819938962359E-3</v>
      </c>
      <c r="G29" s="17"/>
    </row>
    <row r="30" spans="1:7">
      <c r="A30" s="19"/>
      <c r="B30" s="33" t="s">
        <v>14</v>
      </c>
      <c r="C30" s="34">
        <v>912</v>
      </c>
      <c r="D30" s="34">
        <v>4</v>
      </c>
      <c r="E30" s="13">
        <f t="shared" si="0"/>
        <v>4.3859649122807015E-3</v>
      </c>
      <c r="G30" s="17"/>
    </row>
    <row r="31" spans="1:7">
      <c r="A31" s="19"/>
      <c r="B31" s="33" t="s">
        <v>68</v>
      </c>
      <c r="C31" s="34">
        <v>652</v>
      </c>
      <c r="D31" s="34">
        <v>12</v>
      </c>
      <c r="E31" s="13">
        <f t="shared" si="0"/>
        <v>1.8404907975460124E-2</v>
      </c>
      <c r="G31" s="17"/>
    </row>
    <row r="32" spans="1:7">
      <c r="A32" s="19"/>
      <c r="B32" s="33" t="s">
        <v>15</v>
      </c>
      <c r="C32" s="34">
        <v>235</v>
      </c>
      <c r="D32" s="34">
        <v>1</v>
      </c>
      <c r="E32" s="13">
        <f t="shared" si="0"/>
        <v>4.2553191489361703E-3</v>
      </c>
      <c r="G32" s="17"/>
    </row>
    <row r="33" spans="1:7">
      <c r="A33" s="19"/>
      <c r="B33" s="33" t="s">
        <v>18</v>
      </c>
      <c r="C33" s="34">
        <v>504</v>
      </c>
      <c r="D33" s="34">
        <v>1</v>
      </c>
      <c r="E33" s="13">
        <f t="shared" si="0"/>
        <v>1.984126984126984E-3</v>
      </c>
      <c r="G33" s="17"/>
    </row>
    <row r="34" spans="1:7">
      <c r="A34" s="19"/>
      <c r="B34" s="33" t="s">
        <v>19</v>
      </c>
      <c r="C34" s="34">
        <v>82</v>
      </c>
      <c r="D34" s="34">
        <v>1</v>
      </c>
      <c r="E34" s="13">
        <f t="shared" si="0"/>
        <v>1.2195121951219513E-2</v>
      </c>
      <c r="G34" s="17"/>
    </row>
    <row r="35" spans="1:7">
      <c r="A35" s="19"/>
      <c r="B35" s="33" t="s">
        <v>20</v>
      </c>
      <c r="C35" s="34">
        <v>771</v>
      </c>
      <c r="D35" s="34">
        <v>2</v>
      </c>
      <c r="E35" s="13">
        <f t="shared" si="0"/>
        <v>2.5940337224383916E-3</v>
      </c>
      <c r="G35" s="17"/>
    </row>
    <row r="36" spans="1:7">
      <c r="A36" s="19"/>
      <c r="B36" s="33" t="s">
        <v>21</v>
      </c>
      <c r="C36" s="34">
        <v>292</v>
      </c>
      <c r="D36" s="34">
        <v>4</v>
      </c>
      <c r="E36" s="13">
        <f t="shared" si="0"/>
        <v>1.3698630136986301E-2</v>
      </c>
      <c r="G36" s="17"/>
    </row>
    <row r="37" spans="1:7">
      <c r="A37" s="19"/>
      <c r="B37" s="33" t="s">
        <v>22</v>
      </c>
      <c r="C37" s="34">
        <v>628</v>
      </c>
      <c r="D37" s="34">
        <v>7</v>
      </c>
      <c r="E37" s="13">
        <f t="shared" si="0"/>
        <v>1.1146496815286623E-2</v>
      </c>
      <c r="G37" s="17"/>
    </row>
    <row r="38" spans="1:7">
      <c r="A38" s="19"/>
      <c r="B38" s="33" t="s">
        <v>69</v>
      </c>
      <c r="C38" s="34">
        <v>404</v>
      </c>
      <c r="D38" s="34">
        <v>6</v>
      </c>
      <c r="E38" s="13">
        <f t="shared" si="0"/>
        <v>1.4851485148514851E-2</v>
      </c>
      <c r="G38" s="17"/>
    </row>
    <row r="39" spans="1:7">
      <c r="A39" s="19"/>
      <c r="B39" s="33" t="s">
        <v>25</v>
      </c>
      <c r="C39" s="34">
        <v>269</v>
      </c>
      <c r="D39" s="34">
        <v>1</v>
      </c>
      <c r="E39" s="13">
        <f t="shared" si="0"/>
        <v>3.7174721189591076E-3</v>
      </c>
      <c r="G39" s="17"/>
    </row>
    <row r="40" spans="1:7">
      <c r="A40" s="19"/>
      <c r="B40" s="33" t="s">
        <v>26</v>
      </c>
      <c r="C40" s="34">
        <v>309</v>
      </c>
      <c r="D40" s="34">
        <v>3</v>
      </c>
      <c r="E40" s="13">
        <f t="shared" si="0"/>
        <v>9.7087378640776691E-3</v>
      </c>
      <c r="G40" s="17"/>
    </row>
    <row r="41" spans="1:7">
      <c r="A41" s="19"/>
      <c r="B41" s="33" t="s">
        <v>70</v>
      </c>
      <c r="C41" s="34">
        <v>24</v>
      </c>
      <c r="D41" s="34"/>
      <c r="E41" s="13" t="str">
        <f t="shared" si="0"/>
        <v xml:space="preserve"> </v>
      </c>
      <c r="G41" s="17"/>
    </row>
    <row r="42" spans="1:7">
      <c r="A42" s="19"/>
      <c r="B42" s="33" t="s">
        <v>104</v>
      </c>
      <c r="C42" s="34">
        <v>1117</v>
      </c>
      <c r="D42" s="34">
        <v>7</v>
      </c>
      <c r="E42" s="13"/>
      <c r="G42" s="17"/>
    </row>
    <row r="43" spans="1:7">
      <c r="A43" s="19"/>
      <c r="B43" s="33" t="s">
        <v>72</v>
      </c>
      <c r="C43" s="34">
        <v>947</v>
      </c>
      <c r="D43" s="34">
        <v>2</v>
      </c>
      <c r="E43" s="13">
        <f t="shared" si="0"/>
        <v>2.1119324181626186E-3</v>
      </c>
      <c r="G43" s="17"/>
    </row>
    <row r="44" spans="1:7">
      <c r="A44" s="19"/>
      <c r="B44" s="33" t="s">
        <v>47</v>
      </c>
      <c r="C44" s="34">
        <v>242</v>
      </c>
      <c r="D44" s="34"/>
      <c r="E44" s="13" t="str">
        <f t="shared" si="0"/>
        <v xml:space="preserve"> </v>
      </c>
      <c r="G44" s="17"/>
    </row>
    <row r="45" spans="1:7">
      <c r="A45" s="19"/>
      <c r="B45" s="33" t="s">
        <v>73</v>
      </c>
      <c r="C45" s="34">
        <v>4206</v>
      </c>
      <c r="D45" s="34">
        <v>18</v>
      </c>
      <c r="E45" s="13">
        <f t="shared" si="0"/>
        <v>4.2796005706134095E-3</v>
      </c>
      <c r="G45" s="17"/>
    </row>
    <row r="46" spans="1:7">
      <c r="A46" s="19"/>
      <c r="B46" s="33" t="s">
        <v>88</v>
      </c>
      <c r="C46" s="34">
        <v>493</v>
      </c>
      <c r="D46" s="34">
        <v>1</v>
      </c>
      <c r="E46" s="13">
        <f t="shared" si="0"/>
        <v>2.0283975659229209E-3</v>
      </c>
      <c r="G46" s="17"/>
    </row>
    <row r="47" spans="1:7">
      <c r="A47" s="19"/>
      <c r="B47" s="33" t="s">
        <v>34</v>
      </c>
      <c r="C47" s="34">
        <v>385</v>
      </c>
      <c r="D47" s="34"/>
      <c r="E47" s="13" t="str">
        <f t="shared" si="0"/>
        <v xml:space="preserve"> </v>
      </c>
      <c r="G47" s="17"/>
    </row>
    <row r="48" spans="1:7">
      <c r="A48" s="19"/>
      <c r="B48" s="33" t="s">
        <v>105</v>
      </c>
      <c r="C48" s="34">
        <v>1066</v>
      </c>
      <c r="D48" s="34">
        <v>4</v>
      </c>
      <c r="E48" s="13">
        <f t="shared" si="0"/>
        <v>3.7523452157598499E-3</v>
      </c>
      <c r="G48" s="17"/>
    </row>
    <row r="49" spans="1:7">
      <c r="A49" s="19"/>
      <c r="B49" s="33" t="s">
        <v>106</v>
      </c>
      <c r="C49" s="34">
        <v>892</v>
      </c>
      <c r="D49" s="34">
        <v>3</v>
      </c>
      <c r="E49" s="13">
        <f t="shared" si="0"/>
        <v>3.3632286995515697E-3</v>
      </c>
      <c r="G49" s="17"/>
    </row>
    <row r="50" spans="1:7">
      <c r="A50" s="19"/>
      <c r="B50" s="33" t="s">
        <v>77</v>
      </c>
      <c r="C50" s="34">
        <v>546</v>
      </c>
      <c r="D50" s="34">
        <v>2</v>
      </c>
      <c r="E50" s="13">
        <f t="shared" si="0"/>
        <v>3.663003663003663E-3</v>
      </c>
      <c r="G50" s="17"/>
    </row>
    <row r="51" spans="1:7">
      <c r="A51" s="19"/>
      <c r="B51" s="33" t="s">
        <v>78</v>
      </c>
      <c r="C51" s="34">
        <v>34</v>
      </c>
      <c r="D51" s="34">
        <v>2</v>
      </c>
      <c r="E51" s="13">
        <f t="shared" si="0"/>
        <v>5.8823529411764705E-2</v>
      </c>
      <c r="G51" s="17"/>
    </row>
    <row r="52" spans="1:7">
      <c r="A52" s="19"/>
      <c r="B52" s="33" t="s">
        <v>35</v>
      </c>
      <c r="C52" s="34">
        <v>214</v>
      </c>
      <c r="D52" s="34"/>
      <c r="E52" s="13" t="str">
        <f t="shared" si="0"/>
        <v xml:space="preserve"> </v>
      </c>
      <c r="G52" s="17"/>
    </row>
    <row r="53" spans="1:7">
      <c r="A53" s="19"/>
      <c r="B53" s="33" t="s">
        <v>36</v>
      </c>
      <c r="C53" s="34">
        <v>320</v>
      </c>
      <c r="D53" s="34">
        <v>2</v>
      </c>
      <c r="E53" s="13">
        <f t="shared" si="0"/>
        <v>6.2500000000000003E-3</v>
      </c>
      <c r="G53" s="17"/>
    </row>
    <row r="54" spans="1:7">
      <c r="A54" s="19"/>
      <c r="B54" s="33" t="s">
        <v>38</v>
      </c>
      <c r="C54" s="34">
        <v>613</v>
      </c>
      <c r="D54" s="34">
        <v>8</v>
      </c>
      <c r="E54" s="13">
        <f t="shared" si="0"/>
        <v>1.3050570962479609E-2</v>
      </c>
      <c r="G54" s="17"/>
    </row>
    <row r="55" spans="1:7">
      <c r="A55" s="19"/>
      <c r="B55" s="33" t="s">
        <v>80</v>
      </c>
      <c r="C55" s="34">
        <v>682</v>
      </c>
      <c r="D55" s="34">
        <v>2</v>
      </c>
      <c r="E55" s="13">
        <f t="shared" si="0"/>
        <v>2.9325513196480938E-3</v>
      </c>
      <c r="G55" s="17"/>
    </row>
    <row r="56" spans="1:7">
      <c r="A56" s="19"/>
      <c r="B56" s="33" t="s">
        <v>81</v>
      </c>
      <c r="C56" s="34">
        <v>943</v>
      </c>
      <c r="D56" s="34">
        <v>1</v>
      </c>
      <c r="E56" s="13">
        <f t="shared" si="0"/>
        <v>1.0604453870625664E-3</v>
      </c>
      <c r="G56" s="17"/>
    </row>
    <row r="57" spans="1:7">
      <c r="A57" s="19"/>
      <c r="B57" s="33" t="s">
        <v>40</v>
      </c>
      <c r="C57" s="34">
        <v>470</v>
      </c>
      <c r="D57" s="34"/>
      <c r="E57" s="13" t="str">
        <f t="shared" si="0"/>
        <v xml:space="preserve"> </v>
      </c>
      <c r="G57" s="17"/>
    </row>
    <row r="58" spans="1:7">
      <c r="A58" s="19"/>
      <c r="B58" s="33" t="s">
        <v>82</v>
      </c>
      <c r="C58" s="34">
        <v>1129</v>
      </c>
      <c r="D58" s="34">
        <v>2</v>
      </c>
      <c r="E58" s="13">
        <f t="shared" si="0"/>
        <v>1.7714791851195749E-3</v>
      </c>
      <c r="G58" s="17"/>
    </row>
    <row r="59" spans="1:7">
      <c r="A59" s="19"/>
      <c r="B59" s="33" t="s">
        <v>41</v>
      </c>
      <c r="C59" s="34">
        <v>133</v>
      </c>
      <c r="D59" s="34"/>
      <c r="E59" s="13" t="str">
        <f t="shared" si="0"/>
        <v xml:space="preserve"> </v>
      </c>
      <c r="G59" s="17"/>
    </row>
    <row r="60" spans="1:7">
      <c r="A60" s="19"/>
      <c r="B60" s="33" t="s">
        <v>107</v>
      </c>
      <c r="C60" s="34">
        <v>1040</v>
      </c>
      <c r="D60" s="34">
        <v>3</v>
      </c>
      <c r="E60" s="13">
        <f t="shared" si="0"/>
        <v>2.8846153846153848E-3</v>
      </c>
      <c r="G60" s="17"/>
    </row>
    <row r="61" spans="1:7">
      <c r="A61" s="19"/>
      <c r="B61" s="33" t="s">
        <v>42</v>
      </c>
      <c r="C61" s="34">
        <v>6</v>
      </c>
      <c r="D61" s="34"/>
      <c r="E61" s="13" t="str">
        <f t="shared" si="0"/>
        <v xml:space="preserve"> </v>
      </c>
      <c r="G61" s="17"/>
    </row>
    <row r="62" spans="1:7">
      <c r="A62" s="19"/>
      <c r="B62" s="33" t="s">
        <v>108</v>
      </c>
      <c r="C62" s="34">
        <v>65</v>
      </c>
      <c r="D62" s="34"/>
      <c r="E62" s="13" t="str">
        <f t="shared" si="0"/>
        <v xml:space="preserve"> </v>
      </c>
      <c r="G62" s="17"/>
    </row>
    <row r="63" spans="1:7">
      <c r="A63" s="19"/>
      <c r="B63" s="33" t="s">
        <v>43</v>
      </c>
      <c r="C63" s="34">
        <v>710</v>
      </c>
      <c r="D63" s="34">
        <v>1</v>
      </c>
      <c r="E63" s="13">
        <f t="shared" si="0"/>
        <v>1.4084507042253522E-3</v>
      </c>
      <c r="G63" s="17"/>
    </row>
    <row r="64" spans="1:7">
      <c r="A64" s="19"/>
      <c r="B64" s="33" t="s">
        <v>109</v>
      </c>
      <c r="C64" s="34">
        <v>1052</v>
      </c>
      <c r="D64" s="34">
        <v>11</v>
      </c>
      <c r="E64" s="13">
        <f t="shared" si="0"/>
        <v>1.0456273764258554E-2</v>
      </c>
    </row>
    <row r="65" spans="2:5">
      <c r="B65" s="33" t="s">
        <v>44</v>
      </c>
      <c r="C65" s="34">
        <v>561</v>
      </c>
      <c r="D65" s="34">
        <v>1</v>
      </c>
      <c r="E65" s="13">
        <f t="shared" si="0"/>
        <v>1.7825311942959001E-3</v>
      </c>
    </row>
    <row r="66" spans="2:5">
      <c r="B66" s="33" t="s">
        <v>110</v>
      </c>
      <c r="C66" s="34">
        <v>255</v>
      </c>
      <c r="D66" s="34"/>
      <c r="E66" s="13" t="str">
        <f t="shared" si="0"/>
        <v xml:space="preserve"> </v>
      </c>
    </row>
    <row r="67" spans="2:5">
      <c r="B67" s="33" t="s">
        <v>111</v>
      </c>
      <c r="C67" s="34">
        <v>544</v>
      </c>
      <c r="D67" s="34">
        <v>1</v>
      </c>
      <c r="E67" s="13">
        <f t="shared" si="0"/>
        <v>1.838235294117647E-3</v>
      </c>
    </row>
    <row r="68" spans="2:5">
      <c r="B68" s="33" t="s">
        <v>84</v>
      </c>
      <c r="C68" s="34">
        <v>35</v>
      </c>
      <c r="D68" s="34"/>
      <c r="E68" s="13" t="str">
        <f t="shared" ref="E68:E72" si="1">IF(D68&gt;0,D68/C68," " )</f>
        <v xml:space="preserve"> </v>
      </c>
    </row>
    <row r="69" spans="2:5">
      <c r="B69" s="33" t="s">
        <v>112</v>
      </c>
      <c r="C69" s="34">
        <v>230</v>
      </c>
      <c r="D69" s="34">
        <v>1</v>
      </c>
      <c r="E69" s="13">
        <f t="shared" si="1"/>
        <v>4.3478260869565218E-3</v>
      </c>
    </row>
    <row r="70" spans="2:5">
      <c r="B70" s="33" t="s">
        <v>113</v>
      </c>
      <c r="C70" s="34">
        <v>561</v>
      </c>
      <c r="D70" s="34">
        <v>4</v>
      </c>
      <c r="E70" s="13">
        <f t="shared" si="1"/>
        <v>7.1301247771836003E-3</v>
      </c>
    </row>
    <row r="71" spans="2:5">
      <c r="B71" s="33" t="s">
        <v>85</v>
      </c>
      <c r="C71" s="34">
        <v>359</v>
      </c>
      <c r="D71" s="34">
        <v>1</v>
      </c>
      <c r="E71" s="13">
        <f t="shared" si="1"/>
        <v>2.7855153203342618E-3</v>
      </c>
    </row>
    <row r="72" spans="2:5">
      <c r="B72" s="31" t="s">
        <v>48</v>
      </c>
      <c r="C72" s="32">
        <v>51818</v>
      </c>
      <c r="D72" s="32">
        <v>236</v>
      </c>
      <c r="E72" s="12">
        <f t="shared" si="1"/>
        <v>4.5544019452699834E-3</v>
      </c>
    </row>
  </sheetData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Amb</vt:lpstr>
      <vt:lpstr>Ricoveri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macchi.ne</dc:creator>
  <cp:lastModifiedBy>Utente</cp:lastModifiedBy>
  <dcterms:created xsi:type="dcterms:W3CDTF">2020-09-25T14:05:48Z</dcterms:created>
  <dcterms:modified xsi:type="dcterms:W3CDTF">2024-07-11T09:24:53Z</dcterms:modified>
</cp:coreProperties>
</file>